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lado\Desktop\doradaaaaaaa\stavljeno na sajt 31.8.2020\Tehnicar CNC tehnologije\"/>
    </mc:Choice>
  </mc:AlternateContent>
  <bookViews>
    <workbookView xWindow="360" yWindow="300" windowWidth="12120" windowHeight="8640"/>
  </bookViews>
  <sheets>
    <sheet name="IV 4" sheetId="15" r:id="rId1"/>
  </sheets>
  <calcPr calcId="162913"/>
</workbook>
</file>

<file path=xl/calcChain.xml><?xml version="1.0" encoding="utf-8"?>
<calcChain xmlns="http://schemas.openxmlformats.org/spreadsheetml/2006/main">
  <c r="Q10" i="15" l="1"/>
  <c r="Q11" i="15"/>
  <c r="Q12" i="15"/>
  <c r="Q13" i="15"/>
  <c r="Q14" i="15"/>
  <c r="T22" i="15"/>
  <c r="O39" i="15" l="1"/>
  <c r="K39" i="15"/>
  <c r="G39" i="15"/>
  <c r="C39" i="15"/>
  <c r="S16" i="15"/>
  <c r="Q16" i="15"/>
  <c r="M16" i="15"/>
  <c r="E16" i="15"/>
  <c r="S15" i="15"/>
  <c r="Q15" i="15"/>
  <c r="M15" i="15"/>
  <c r="I15" i="15"/>
  <c r="E15" i="15"/>
  <c r="S14" i="15"/>
  <c r="M14" i="15"/>
  <c r="I14" i="15"/>
  <c r="E14" i="15"/>
  <c r="T13" i="15"/>
  <c r="V13" i="15" s="1"/>
  <c r="S13" i="15"/>
  <c r="R13" i="15"/>
  <c r="N13" i="15"/>
  <c r="M13" i="15"/>
  <c r="J13" i="15"/>
  <c r="I13" i="15"/>
  <c r="F13" i="15"/>
  <c r="E13" i="15"/>
  <c r="U14" i="15" l="1"/>
  <c r="U13" i="15"/>
  <c r="U15" i="15"/>
  <c r="U16" i="15"/>
  <c r="I10" i="15" l="1"/>
  <c r="I11" i="15"/>
  <c r="M10" i="15"/>
  <c r="M11" i="15"/>
  <c r="M12" i="15"/>
  <c r="P40" i="15"/>
  <c r="O40" i="15"/>
  <c r="L40" i="15"/>
  <c r="K40" i="15"/>
  <c r="H40" i="15"/>
  <c r="G40" i="15"/>
  <c r="D40" i="15"/>
  <c r="C40" i="15"/>
  <c r="P39" i="15"/>
  <c r="P41" i="15" s="1"/>
  <c r="O41" i="15"/>
  <c r="L39" i="15"/>
  <c r="K41" i="15"/>
  <c r="H39" i="15"/>
  <c r="H41" i="15" s="1"/>
  <c r="G41" i="15"/>
  <c r="D39" i="15"/>
  <c r="D41" i="15" s="1"/>
  <c r="C41" i="15"/>
  <c r="R38" i="15"/>
  <c r="Q38" i="15"/>
  <c r="N38" i="15"/>
  <c r="M38" i="15"/>
  <c r="J38" i="15"/>
  <c r="I38" i="15"/>
  <c r="F38" i="15"/>
  <c r="E38" i="15"/>
  <c r="R37" i="15"/>
  <c r="Q37" i="15"/>
  <c r="N37" i="15"/>
  <c r="M37" i="15"/>
  <c r="J37" i="15"/>
  <c r="I37" i="15"/>
  <c r="F37" i="15"/>
  <c r="E37" i="15"/>
  <c r="S36" i="15"/>
  <c r="R36" i="15"/>
  <c r="Q36" i="15"/>
  <c r="N36" i="15"/>
  <c r="M36" i="15"/>
  <c r="J36" i="15"/>
  <c r="I36" i="15"/>
  <c r="F36" i="15"/>
  <c r="E36" i="15"/>
  <c r="T35" i="15"/>
  <c r="N35" i="15"/>
  <c r="M35" i="15"/>
  <c r="J35" i="15"/>
  <c r="I35" i="15"/>
  <c r="F35" i="15"/>
  <c r="E35" i="15"/>
  <c r="S34" i="15"/>
  <c r="R34" i="15"/>
  <c r="Q34" i="15"/>
  <c r="N34" i="15"/>
  <c r="M34" i="15"/>
  <c r="J34" i="15"/>
  <c r="I34" i="15"/>
  <c r="F34" i="15"/>
  <c r="E34" i="15"/>
  <c r="S33" i="15"/>
  <c r="R33" i="15"/>
  <c r="Q33" i="15"/>
  <c r="N33" i="15"/>
  <c r="M33" i="15"/>
  <c r="J33" i="15"/>
  <c r="I33" i="15"/>
  <c r="F33" i="15"/>
  <c r="E33" i="15"/>
  <c r="U33" i="15" s="1"/>
  <c r="Q32" i="15"/>
  <c r="Q31" i="15"/>
  <c r="S30" i="15"/>
  <c r="R30" i="15"/>
  <c r="Q30" i="15"/>
  <c r="N30" i="15"/>
  <c r="M30" i="15"/>
  <c r="J30" i="15"/>
  <c r="I30" i="15"/>
  <c r="F30" i="15"/>
  <c r="E30" i="15"/>
  <c r="S29" i="15"/>
  <c r="R29" i="15"/>
  <c r="Q29" i="15"/>
  <c r="N29" i="15"/>
  <c r="M29" i="15"/>
  <c r="J29" i="15"/>
  <c r="I29" i="15"/>
  <c r="F29" i="15"/>
  <c r="E29" i="15"/>
  <c r="U29" i="15" s="1"/>
  <c r="R28" i="15"/>
  <c r="Q28" i="15"/>
  <c r="N28" i="15"/>
  <c r="M28" i="15"/>
  <c r="J28" i="15"/>
  <c r="I28" i="15"/>
  <c r="F28" i="15"/>
  <c r="E28" i="15"/>
  <c r="S27" i="15"/>
  <c r="R27" i="15"/>
  <c r="Q27" i="15"/>
  <c r="N27" i="15"/>
  <c r="M27" i="15"/>
  <c r="J27" i="15"/>
  <c r="I27" i="15"/>
  <c r="F27" i="15"/>
  <c r="E27" i="15"/>
  <c r="R26" i="15"/>
  <c r="Q26" i="15"/>
  <c r="N26" i="15"/>
  <c r="M26" i="15"/>
  <c r="J26" i="15"/>
  <c r="I26" i="15"/>
  <c r="F26" i="15"/>
  <c r="V26" i="15" s="1"/>
  <c r="E26" i="15"/>
  <c r="T25" i="15"/>
  <c r="S25" i="15"/>
  <c r="R25" i="15"/>
  <c r="Q25" i="15"/>
  <c r="N25" i="15"/>
  <c r="M25" i="15"/>
  <c r="J25" i="15"/>
  <c r="I25" i="15"/>
  <c r="F25" i="15"/>
  <c r="E25" i="15"/>
  <c r="T24" i="15"/>
  <c r="R24" i="15"/>
  <c r="Q24" i="15"/>
  <c r="N24" i="15"/>
  <c r="M24" i="15"/>
  <c r="J24" i="15"/>
  <c r="I24" i="15"/>
  <c r="F24" i="15"/>
  <c r="E24" i="15"/>
  <c r="S23" i="15"/>
  <c r="R23" i="15"/>
  <c r="Q23" i="15"/>
  <c r="N23" i="15"/>
  <c r="M23" i="15"/>
  <c r="J23" i="15"/>
  <c r="I23" i="15"/>
  <c r="F23" i="15"/>
  <c r="E23" i="15"/>
  <c r="R22" i="15"/>
  <c r="Q22" i="15"/>
  <c r="J22" i="15"/>
  <c r="I22" i="15"/>
  <c r="F22" i="15"/>
  <c r="E22" i="15"/>
  <c r="T21" i="15"/>
  <c r="S21" i="15"/>
  <c r="R21" i="15"/>
  <c r="Q21" i="15"/>
  <c r="N21" i="15"/>
  <c r="M21" i="15"/>
  <c r="J21" i="15"/>
  <c r="I21" i="15"/>
  <c r="F21" i="15"/>
  <c r="E21" i="15"/>
  <c r="S20" i="15"/>
  <c r="R20" i="15"/>
  <c r="Q20" i="15"/>
  <c r="N20" i="15"/>
  <c r="M20" i="15"/>
  <c r="J20" i="15"/>
  <c r="I20" i="15"/>
  <c r="F20" i="15"/>
  <c r="E20" i="15"/>
  <c r="S19" i="15"/>
  <c r="R19" i="15"/>
  <c r="Q19" i="15"/>
  <c r="N19" i="15"/>
  <c r="M19" i="15"/>
  <c r="J19" i="15"/>
  <c r="I19" i="15"/>
  <c r="F19" i="15"/>
  <c r="E19" i="15"/>
  <c r="T18" i="15"/>
  <c r="R18" i="15"/>
  <c r="Q18" i="15"/>
  <c r="N18" i="15"/>
  <c r="M18" i="15"/>
  <c r="J18" i="15"/>
  <c r="I18" i="15"/>
  <c r="F18" i="15"/>
  <c r="E18" i="15"/>
  <c r="T12" i="15"/>
  <c r="V12" i="15" s="1"/>
  <c r="R12" i="15"/>
  <c r="N12" i="15"/>
  <c r="J12" i="15"/>
  <c r="I12" i="15"/>
  <c r="F12" i="15"/>
  <c r="E12" i="15"/>
  <c r="T11" i="15"/>
  <c r="V11" i="15" s="1"/>
  <c r="S11" i="15"/>
  <c r="R11" i="15"/>
  <c r="N11" i="15"/>
  <c r="J11" i="15"/>
  <c r="F11" i="15"/>
  <c r="E11" i="15"/>
  <c r="T10" i="15"/>
  <c r="R10" i="15"/>
  <c r="N10" i="15"/>
  <c r="J10" i="15"/>
  <c r="F10" i="15"/>
  <c r="E10" i="15"/>
  <c r="T9" i="15"/>
  <c r="V9" i="15" s="1"/>
  <c r="S9" i="15"/>
  <c r="R9" i="15"/>
  <c r="Q9" i="15"/>
  <c r="N9" i="15"/>
  <c r="M9" i="15"/>
  <c r="J9" i="15"/>
  <c r="I9" i="15"/>
  <c r="F9" i="15"/>
  <c r="E9" i="15"/>
  <c r="T8" i="15"/>
  <c r="V8" i="15" s="1"/>
  <c r="S8" i="15"/>
  <c r="R8" i="15"/>
  <c r="Q8" i="15"/>
  <c r="N8" i="15"/>
  <c r="M8" i="15"/>
  <c r="J8" i="15"/>
  <c r="I8" i="15"/>
  <c r="F8" i="15"/>
  <c r="E8" i="15"/>
  <c r="T7" i="15"/>
  <c r="V7" i="15" s="1"/>
  <c r="S7" i="15"/>
  <c r="R7" i="15"/>
  <c r="Q7" i="15"/>
  <c r="N7" i="15"/>
  <c r="M7" i="15"/>
  <c r="J7" i="15"/>
  <c r="I7" i="15"/>
  <c r="F7" i="15"/>
  <c r="E7" i="15"/>
  <c r="T6" i="15"/>
  <c r="V6" i="15" s="1"/>
  <c r="S6" i="15"/>
  <c r="R6" i="15"/>
  <c r="Q6" i="15"/>
  <c r="N6" i="15"/>
  <c r="M6" i="15"/>
  <c r="J6" i="15"/>
  <c r="I6" i="15"/>
  <c r="F6" i="15"/>
  <c r="E6" i="15"/>
  <c r="Q39" i="15" l="1"/>
  <c r="U11" i="15"/>
  <c r="V22" i="15"/>
  <c r="V35" i="15"/>
  <c r="L41" i="15"/>
  <c r="U19" i="15"/>
  <c r="U21" i="15"/>
  <c r="S40" i="15"/>
  <c r="U25" i="15"/>
  <c r="U27" i="15"/>
  <c r="U30" i="15"/>
  <c r="V24" i="15"/>
  <c r="F40" i="15"/>
  <c r="N40" i="15"/>
  <c r="N41" i="15" s="1"/>
  <c r="J40" i="15"/>
  <c r="F39" i="15"/>
  <c r="F41" i="15" s="1"/>
  <c r="R39" i="15"/>
  <c r="R40" i="15"/>
  <c r="V21" i="15"/>
  <c r="U23" i="15"/>
  <c r="U36" i="15"/>
  <c r="T40" i="15"/>
  <c r="N39" i="15"/>
  <c r="U6" i="15"/>
  <c r="I39" i="15"/>
  <c r="S39" i="15"/>
  <c r="S41" i="15" s="1"/>
  <c r="E39" i="15"/>
  <c r="J39" i="15"/>
  <c r="I40" i="15"/>
  <c r="Q40" i="15"/>
  <c r="M39" i="15"/>
  <c r="U20" i="15"/>
  <c r="V25" i="15"/>
  <c r="U34" i="15"/>
  <c r="V10" i="15"/>
  <c r="V39" i="15" s="1"/>
  <c r="E40" i="15"/>
  <c r="E41" i="15" s="1"/>
  <c r="M40" i="15"/>
  <c r="U8" i="15"/>
  <c r="U12" i="15"/>
  <c r="V18" i="15"/>
  <c r="V40" i="15" s="1"/>
  <c r="U9" i="15"/>
  <c r="K42" i="15"/>
  <c r="T39" i="15"/>
  <c r="C42" i="15"/>
  <c r="G42" i="15"/>
  <c r="O42" i="15"/>
  <c r="U7" i="15"/>
  <c r="U40" i="15" l="1"/>
  <c r="U39" i="15"/>
  <c r="Q41" i="15"/>
  <c r="J41" i="15"/>
  <c r="I41" i="15"/>
  <c r="M41" i="15"/>
  <c r="M42" i="15" s="1"/>
  <c r="T41" i="15"/>
  <c r="S42" i="15" s="1"/>
  <c r="E42" i="15"/>
  <c r="R41" i="15"/>
  <c r="V41" i="15"/>
  <c r="Q42" i="15" l="1"/>
  <c r="U41" i="15"/>
  <c r="U42" i="15" s="1"/>
  <c r="I42" i="15"/>
</calcChain>
</file>

<file path=xl/sharedStrings.xml><?xml version="1.0" encoding="utf-8"?>
<sst xmlns="http://schemas.openxmlformats.org/spreadsheetml/2006/main" count="99" uniqueCount="53">
  <si>
    <t>ПРЕДМЕТИ</t>
  </si>
  <si>
    <t>ПРВИ РАЗРЕД</t>
  </si>
  <si>
    <t>ДРУГИ РАЗРЕД</t>
  </si>
  <si>
    <t>ТРЕЋИ РАЗРЕД</t>
  </si>
  <si>
    <t>ЧЕТВРТИ РАЗРЕД</t>
  </si>
  <si>
    <t>УКУПНО</t>
  </si>
  <si>
    <t>НЕД.</t>
  </si>
  <si>
    <t>ГОД.</t>
  </si>
  <si>
    <t>А: ОПШТЕОБРАЗОВНИ ПРЕДМЕТИ</t>
  </si>
  <si>
    <t>T</t>
  </si>
  <si>
    <t>В</t>
  </si>
  <si>
    <t>Српски језик</t>
  </si>
  <si>
    <t>Страни језик</t>
  </si>
  <si>
    <t>Историја</t>
  </si>
  <si>
    <t>Физичко васпитање</t>
  </si>
  <si>
    <t>Б: СТРУЧНИ ПРЕДМЕТИ</t>
  </si>
  <si>
    <t>А: УКУПНО ОПШТЕОБРАЗОВНИ ПРЕДМЕТИ</t>
  </si>
  <si>
    <t>Б: УКУПНО СТРУЧНИ ПРЕДМЕТИ</t>
  </si>
  <si>
    <t>УКУПНО А+Б</t>
  </si>
  <si>
    <t>Физика</t>
  </si>
  <si>
    <t>Рачунари и програмирање</t>
  </si>
  <si>
    <t>Конструисање</t>
  </si>
  <si>
    <t>Хидраулика и пнеуматика</t>
  </si>
  <si>
    <t>Аутоматизација производње</t>
  </si>
  <si>
    <t>Мјерна техника</t>
  </si>
  <si>
    <t>Практична настава</t>
  </si>
  <si>
    <t>Струка: МАШИНСТВО И ОБРАДА МЕТАЛА</t>
  </si>
  <si>
    <t>Основе предузетништва</t>
  </si>
  <si>
    <t>Математика **</t>
  </si>
  <si>
    <t>Изборни предмет</t>
  </si>
  <si>
    <t xml:space="preserve">Информатика </t>
  </si>
  <si>
    <t>Техничко цртање с нацртном геометријом</t>
  </si>
  <si>
    <t>Машински материјали</t>
  </si>
  <si>
    <t xml:space="preserve">Механика </t>
  </si>
  <si>
    <t>Машински елементи</t>
  </si>
  <si>
    <t>Технологија обраде**</t>
  </si>
  <si>
    <t>Компјутерска графика</t>
  </si>
  <si>
    <t xml:space="preserve">Термодинамика </t>
  </si>
  <si>
    <t>Остали облици наставе***</t>
  </si>
  <si>
    <t>Моделирање и симулација помоћу рачунара**</t>
  </si>
  <si>
    <t>CNC програмирање **</t>
  </si>
  <si>
    <t>Технолошки поступци на CNC машинама</t>
  </si>
  <si>
    <t>Машине прибори и алати у CNC технологији</t>
  </si>
  <si>
    <t>Демократија и људска права</t>
  </si>
  <si>
    <t>Вјеронаука*</t>
  </si>
  <si>
    <t>Култура религија*</t>
  </si>
  <si>
    <t>Етика*</t>
  </si>
  <si>
    <t>* Ученик бира између Вјеронауке и Културе религија у првом разреду. Ако је одабрао Вјеронауку изучава је четири године. Ако није одабрао Вјеронауку онда у првом и другом разреду изучава Културу религија а у трећем и четвртом Етику.</t>
  </si>
  <si>
    <t>Пројектна настава****</t>
  </si>
  <si>
    <t>** Ознака предмета који се изучава као изборни у IV разреду у складу са Законом.</t>
  </si>
  <si>
    <t>*** До два часа седмично у складу са Законом.</t>
  </si>
  <si>
    <t>Занимање: ТЕХНИЧАР CNC ТЕХНОЛОГИЈА</t>
  </si>
  <si>
    <t>**** Планиранa Годишњим програмом рада школе у складу са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</si>
</sst>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 applyProtection="1">
      <alignment horizontal="center" vertical="center"/>
      <protection locked="0"/>
    </xf>
    <xf numFmtId="1" fontId="3" fillId="0" borderId="10" xfId="0" applyNumberFormat="1" applyFont="1" applyBorder="1" applyAlignment="1" applyProtection="1">
      <alignment horizontal="center" vertical="center"/>
      <protection locked="0"/>
    </xf>
    <xf numFmtId="1" fontId="3" fillId="0" borderId="15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17" xfId="0" applyNumberFormat="1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3" fillId="0" borderId="5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1" fontId="3" fillId="0" borderId="26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0" borderId="24" xfId="0" applyFont="1" applyBorder="1"/>
    <xf numFmtId="0" fontId="3" fillId="0" borderId="32" xfId="0" applyFont="1" applyBorder="1"/>
    <xf numFmtId="1" fontId="3" fillId="2" borderId="8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" fontId="3" fillId="0" borderId="13" xfId="0" applyNumberFormat="1" applyFont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0" xfId="0" applyFont="1" applyBorder="1"/>
    <xf numFmtId="1" fontId="3" fillId="2" borderId="0" xfId="0" applyNumberFormat="1" applyFont="1" applyFill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1" fontId="3" fillId="0" borderId="24" xfId="0" applyNumberFormat="1" applyFont="1" applyBorder="1" applyAlignment="1" applyProtection="1">
      <alignment horizontal="center" vertical="center"/>
      <protection locked="0"/>
    </xf>
    <xf numFmtId="1" fontId="3" fillId="0" borderId="23" xfId="0" applyNumberFormat="1" applyFont="1" applyBorder="1" applyAlignment="1" applyProtection="1">
      <alignment horizontal="center" vertical="center"/>
      <protection locked="0"/>
    </xf>
    <xf numFmtId="1" fontId="3" fillId="0" borderId="23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1" fontId="3" fillId="2" borderId="22" xfId="0" applyNumberFormat="1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 vertical="center" wrapText="1"/>
    </xf>
    <xf numFmtId="0" fontId="3" fillId="0" borderId="27" xfId="0" applyFont="1" applyBorder="1"/>
    <xf numFmtId="0" fontId="2" fillId="0" borderId="48" xfId="0" applyFont="1" applyBorder="1" applyAlignment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0" borderId="23" xfId="0" applyFont="1" applyBorder="1"/>
    <xf numFmtId="1" fontId="3" fillId="2" borderId="5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" fontId="3" fillId="0" borderId="1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6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 applyProtection="1">
      <alignment horizontal="center"/>
      <protection locked="0"/>
    </xf>
    <xf numFmtId="0" fontId="3" fillId="3" borderId="15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2" borderId="22" xfId="0" applyNumberFormat="1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 applyProtection="1">
      <alignment horizontal="left" vertical="center" wrapText="1"/>
      <protection locked="0"/>
    </xf>
    <xf numFmtId="0" fontId="3" fillId="2" borderId="45" xfId="0" applyFont="1" applyFill="1" applyBorder="1" applyAlignment="1" applyProtection="1">
      <alignment horizontal="left" vertical="center" wrapText="1"/>
      <protection locked="0"/>
    </xf>
    <xf numFmtId="0" fontId="3" fillId="0" borderId="45" xfId="0" applyFont="1" applyFill="1" applyBorder="1" applyAlignment="1" applyProtection="1">
      <alignment horizontal="left" vertical="center" wrapText="1"/>
      <protection locked="0"/>
    </xf>
    <xf numFmtId="0" fontId="3" fillId="0" borderId="44" xfId="0" applyFont="1" applyBorder="1"/>
    <xf numFmtId="0" fontId="3" fillId="0" borderId="34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 applyProtection="1">
      <alignment horizontal="left" vertical="center" wrapText="1"/>
      <protection locked="0"/>
    </xf>
    <xf numFmtId="0" fontId="3" fillId="2" borderId="4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0" borderId="45" xfId="0" applyFont="1" applyBorder="1" applyAlignment="1" applyProtection="1">
      <alignment horizontal="left" vertical="center" wrapText="1"/>
      <protection locked="0"/>
    </xf>
    <xf numFmtId="0" fontId="3" fillId="0" borderId="44" xfId="0" applyFont="1" applyBorder="1" applyAlignment="1" applyProtection="1">
      <alignment horizontal="left" vertical="center" wrapText="1"/>
      <protection locked="0"/>
    </xf>
    <xf numFmtId="0" fontId="3" fillId="0" borderId="52" xfId="0" applyFont="1" applyBorder="1" applyAlignment="1" applyProtection="1">
      <alignment horizontal="left" vertical="center" wrapText="1"/>
    </xf>
    <xf numFmtId="0" fontId="3" fillId="2" borderId="45" xfId="0" applyFont="1" applyFill="1" applyBorder="1" applyAlignment="1" applyProtection="1">
      <alignment horizontal="left" wrapText="1"/>
      <protection locked="0"/>
    </xf>
    <xf numFmtId="0" fontId="3" fillId="2" borderId="45" xfId="0" applyFont="1" applyFill="1" applyBorder="1"/>
    <xf numFmtId="1" fontId="3" fillId="2" borderId="41" xfId="0" applyNumberFormat="1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1" fontId="3" fillId="2" borderId="49" xfId="0" applyNumberFormat="1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1" fontId="3" fillId="2" borderId="40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" fontId="3" fillId="0" borderId="49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" fontId="3" fillId="0" borderId="41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37" xfId="0" applyFont="1" applyFill="1" applyBorder="1" applyAlignment="1" applyProtection="1">
      <alignment horizontal="left" vertical="center" wrapText="1"/>
      <protection locked="0"/>
    </xf>
    <xf numFmtId="0" fontId="2" fillId="0" borderId="30" xfId="0" applyFont="1" applyFill="1" applyBorder="1" applyAlignment="1" applyProtection="1">
      <alignment horizontal="left" vertical="center" wrapText="1"/>
      <protection locked="0"/>
    </xf>
    <xf numFmtId="0" fontId="2" fillId="0" borderId="31" xfId="0" applyFont="1" applyFill="1" applyBorder="1" applyAlignment="1" applyProtection="1">
      <alignment horizontal="left" vertical="center" wrapText="1"/>
      <protection locked="0"/>
    </xf>
    <xf numFmtId="0" fontId="2" fillId="0" borderId="5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abSelected="1" workbookViewId="0">
      <selection sqref="A1:V1"/>
    </sheetView>
  </sheetViews>
  <sheetFormatPr defaultColWidth="9.140625" defaultRowHeight="12.75" x14ac:dyDescent="0.2"/>
  <cols>
    <col min="1" max="1" width="4" style="1" customWidth="1"/>
    <col min="2" max="2" width="38" style="1" customWidth="1"/>
    <col min="3" max="19" width="4.7109375" style="1" customWidth="1"/>
    <col min="20" max="20" width="4.7109375" style="2" customWidth="1"/>
    <col min="21" max="21" width="6" style="1" customWidth="1"/>
    <col min="22" max="22" width="6" style="2" customWidth="1"/>
    <col min="23" max="16384" width="9.140625" style="1"/>
  </cols>
  <sheetData>
    <row r="1" spans="1:22" ht="14.25" customHeight="1" thickBot="1" x14ac:dyDescent="0.25">
      <c r="A1" s="139" t="s">
        <v>26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1"/>
    </row>
    <row r="2" spans="1:22" ht="17.649999999999999" customHeight="1" thickBot="1" x14ac:dyDescent="0.25">
      <c r="A2" s="139" t="s">
        <v>51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</row>
    <row r="3" spans="1:22" ht="12.2" customHeight="1" x14ac:dyDescent="0.2">
      <c r="A3" s="148" t="s">
        <v>0</v>
      </c>
      <c r="B3" s="147"/>
      <c r="C3" s="142" t="s">
        <v>1</v>
      </c>
      <c r="D3" s="143"/>
      <c r="E3" s="143"/>
      <c r="F3" s="144"/>
      <c r="G3" s="145" t="s">
        <v>2</v>
      </c>
      <c r="H3" s="146"/>
      <c r="I3" s="146"/>
      <c r="J3" s="147"/>
      <c r="K3" s="148" t="s">
        <v>3</v>
      </c>
      <c r="L3" s="146"/>
      <c r="M3" s="146"/>
      <c r="N3" s="149"/>
      <c r="O3" s="145" t="s">
        <v>4</v>
      </c>
      <c r="P3" s="146"/>
      <c r="Q3" s="146"/>
      <c r="R3" s="147"/>
      <c r="S3" s="148" t="s">
        <v>5</v>
      </c>
      <c r="T3" s="146"/>
      <c r="U3" s="146"/>
      <c r="V3" s="149"/>
    </row>
    <row r="4" spans="1:22" ht="12.2" customHeight="1" thickBot="1" x14ac:dyDescent="0.25">
      <c r="A4" s="157"/>
      <c r="B4" s="158"/>
      <c r="C4" s="150" t="s">
        <v>6</v>
      </c>
      <c r="D4" s="151"/>
      <c r="E4" s="152" t="s">
        <v>7</v>
      </c>
      <c r="F4" s="153"/>
      <c r="G4" s="122" t="s">
        <v>6</v>
      </c>
      <c r="H4" s="123"/>
      <c r="I4" s="122" t="s">
        <v>7</v>
      </c>
      <c r="J4" s="154"/>
      <c r="K4" s="133" t="s">
        <v>6</v>
      </c>
      <c r="L4" s="123"/>
      <c r="M4" s="122" t="s">
        <v>7</v>
      </c>
      <c r="N4" s="132"/>
      <c r="O4" s="122" t="s">
        <v>6</v>
      </c>
      <c r="P4" s="123"/>
      <c r="Q4" s="122" t="s">
        <v>7</v>
      </c>
      <c r="R4" s="154"/>
      <c r="S4" s="133" t="s">
        <v>6</v>
      </c>
      <c r="T4" s="123"/>
      <c r="U4" s="122" t="s">
        <v>7</v>
      </c>
      <c r="V4" s="132"/>
    </row>
    <row r="5" spans="1:22" ht="15" customHeight="1" thickBot="1" x14ac:dyDescent="0.25">
      <c r="A5" s="155" t="s">
        <v>8</v>
      </c>
      <c r="B5" s="156"/>
      <c r="C5" s="102" t="s">
        <v>9</v>
      </c>
      <c r="D5" s="101" t="s">
        <v>10</v>
      </c>
      <c r="E5" s="103" t="s">
        <v>9</v>
      </c>
      <c r="F5" s="69" t="s">
        <v>10</v>
      </c>
      <c r="G5" s="5" t="s">
        <v>9</v>
      </c>
      <c r="H5" s="5" t="s">
        <v>10</v>
      </c>
      <c r="I5" s="4" t="s">
        <v>9</v>
      </c>
      <c r="J5" s="21" t="s">
        <v>10</v>
      </c>
      <c r="K5" s="3" t="s">
        <v>9</v>
      </c>
      <c r="L5" s="5" t="s">
        <v>10</v>
      </c>
      <c r="M5" s="4" t="s">
        <v>9</v>
      </c>
      <c r="N5" s="61" t="s">
        <v>10</v>
      </c>
      <c r="O5" s="5" t="s">
        <v>9</v>
      </c>
      <c r="P5" s="5" t="s">
        <v>10</v>
      </c>
      <c r="Q5" s="4" t="s">
        <v>9</v>
      </c>
      <c r="R5" s="21" t="s">
        <v>10</v>
      </c>
      <c r="S5" s="3" t="s">
        <v>9</v>
      </c>
      <c r="T5" s="5" t="s">
        <v>10</v>
      </c>
      <c r="U5" s="4" t="s">
        <v>9</v>
      </c>
      <c r="V5" s="61" t="s">
        <v>10</v>
      </c>
    </row>
    <row r="6" spans="1:22" ht="12.75" customHeight="1" x14ac:dyDescent="0.2">
      <c r="A6" s="106">
        <v>1</v>
      </c>
      <c r="B6" s="112" t="s">
        <v>11</v>
      </c>
      <c r="C6" s="70">
        <v>3</v>
      </c>
      <c r="D6" s="23"/>
      <c r="E6" s="15">
        <f t="shared" ref="E6:F12" si="0">IF(C6&gt;0,C6*34, " ")</f>
        <v>102</v>
      </c>
      <c r="F6" s="16" t="str">
        <f>IF(D6&gt;0,D6*34, " ")</f>
        <v xml:space="preserve"> </v>
      </c>
      <c r="G6" s="22">
        <v>3</v>
      </c>
      <c r="H6" s="23"/>
      <c r="I6" s="15">
        <f>IF(G6&gt;0,G6*34, " ")</f>
        <v>102</v>
      </c>
      <c r="J6" s="82" t="str">
        <f>IF(H6&gt;0,H6*34, " ")</f>
        <v xml:space="preserve"> </v>
      </c>
      <c r="K6" s="70">
        <v>3</v>
      </c>
      <c r="L6" s="23"/>
      <c r="M6" s="15">
        <f>IF(K6&gt;0,K6*34, " ")</f>
        <v>102</v>
      </c>
      <c r="N6" s="16" t="str">
        <f>IF(L6&gt;0,L6*34, " ")</f>
        <v xml:space="preserve"> </v>
      </c>
      <c r="O6" s="22">
        <v>3</v>
      </c>
      <c r="P6" s="23"/>
      <c r="Q6" s="15">
        <f>IF(O6&gt;0, O6*32, " ")</f>
        <v>96</v>
      </c>
      <c r="R6" s="82" t="str">
        <f>IF(P6&gt;0,P6*32, " ")</f>
        <v xml:space="preserve"> </v>
      </c>
      <c r="S6" s="91">
        <f>SUM(O6,K6,G6,C6)</f>
        <v>12</v>
      </c>
      <c r="T6" s="15" t="str">
        <f>IF(D6+H6+L6+P6&gt;0, D6+H6+L6+P6, " ")</f>
        <v xml:space="preserve"> </v>
      </c>
      <c r="U6" s="15">
        <f>SUM(Q6,M6,I6,E6)</f>
        <v>402</v>
      </c>
      <c r="V6" s="16" t="str">
        <f>IF(T6&lt;&gt;" ", (IF(F6&lt;&gt;" ", F6, 0)+IF(J6&lt;&gt;" ", J6, 0)+IF(N6&lt;&gt;" ", N6, 0)+IF(R6&lt;&gt;" ", R6, 0)), " ")</f>
        <v xml:space="preserve"> </v>
      </c>
    </row>
    <row r="7" spans="1:22" ht="12.2" customHeight="1" x14ac:dyDescent="0.2">
      <c r="A7" s="111">
        <v>2</v>
      </c>
      <c r="B7" s="109" t="s">
        <v>12</v>
      </c>
      <c r="C7" s="17">
        <v>2</v>
      </c>
      <c r="D7" s="18"/>
      <c r="E7" s="15">
        <f t="shared" si="0"/>
        <v>68</v>
      </c>
      <c r="F7" s="16" t="str">
        <f t="shared" si="0"/>
        <v xml:space="preserve"> </v>
      </c>
      <c r="G7" s="19">
        <v>2</v>
      </c>
      <c r="H7" s="18"/>
      <c r="I7" s="15">
        <f t="shared" ref="I7:J12" si="1">IF(G7&gt;0,G7*34, " ")</f>
        <v>68</v>
      </c>
      <c r="J7" s="82" t="str">
        <f t="shared" si="1"/>
        <v xml:space="preserve"> </v>
      </c>
      <c r="K7" s="17">
        <v>2</v>
      </c>
      <c r="L7" s="18"/>
      <c r="M7" s="15">
        <f t="shared" ref="M7:N12" si="2">IF(K7&gt;0,K7*34, " ")</f>
        <v>68</v>
      </c>
      <c r="N7" s="16" t="str">
        <f t="shared" si="2"/>
        <v xml:space="preserve"> </v>
      </c>
      <c r="O7" s="19">
        <v>2</v>
      </c>
      <c r="P7" s="18"/>
      <c r="Q7" s="15">
        <f t="shared" ref="Q7:Q14" si="3">IF(O7&gt;0, O7*32, " ")</f>
        <v>64</v>
      </c>
      <c r="R7" s="82" t="str">
        <f t="shared" ref="R7:R12" si="4">IF(P7&gt;0,P7*32, " ")</f>
        <v xml:space="preserve"> </v>
      </c>
      <c r="S7" s="91">
        <f t="shared" ref="S7:S11" si="5">SUM(O7,K7,G7,C7)</f>
        <v>8</v>
      </c>
      <c r="T7" s="15" t="str">
        <f t="shared" ref="T7:T12" si="6">IF(D7+H7+L7+P7&gt;0, D7+H7+L7+P7, " ")</f>
        <v xml:space="preserve"> </v>
      </c>
      <c r="U7" s="15">
        <f t="shared" ref="U7:U12" si="7">SUM(Q7,M7,I7,E7)</f>
        <v>268</v>
      </c>
      <c r="V7" s="16" t="str">
        <f t="shared" ref="V7:V12" si="8">IF(T7&lt;&gt;" ", (IF(F7&lt;&gt;" ", F7, 0)+IF(J7&lt;&gt;" ", J7, 0)+IF(N7&lt;&gt;" ", N7, 0)+IF(R7&lt;&gt;" ", R7, 0)), " ")</f>
        <v xml:space="preserve"> </v>
      </c>
    </row>
    <row r="8" spans="1:22" x14ac:dyDescent="0.2">
      <c r="A8" s="105">
        <v>3</v>
      </c>
      <c r="B8" s="108" t="s">
        <v>14</v>
      </c>
      <c r="C8" s="17">
        <v>2</v>
      </c>
      <c r="D8" s="24"/>
      <c r="E8" s="15">
        <f t="shared" si="0"/>
        <v>68</v>
      </c>
      <c r="F8" s="16" t="str">
        <f t="shared" si="0"/>
        <v xml:space="preserve"> </v>
      </c>
      <c r="G8" s="25">
        <v>2</v>
      </c>
      <c r="H8" s="24"/>
      <c r="I8" s="15">
        <f t="shared" si="1"/>
        <v>68</v>
      </c>
      <c r="J8" s="82" t="str">
        <f t="shared" si="1"/>
        <v xml:space="preserve"> </v>
      </c>
      <c r="K8" s="88">
        <v>2</v>
      </c>
      <c r="L8" s="24"/>
      <c r="M8" s="15">
        <f t="shared" si="2"/>
        <v>68</v>
      </c>
      <c r="N8" s="16" t="str">
        <f t="shared" si="2"/>
        <v xml:space="preserve"> </v>
      </c>
      <c r="O8" s="25">
        <v>2</v>
      </c>
      <c r="P8" s="24"/>
      <c r="Q8" s="15">
        <f t="shared" si="3"/>
        <v>64</v>
      </c>
      <c r="R8" s="82" t="str">
        <f t="shared" si="4"/>
        <v xml:space="preserve"> </v>
      </c>
      <c r="S8" s="91">
        <f t="shared" si="5"/>
        <v>8</v>
      </c>
      <c r="T8" s="15" t="str">
        <f t="shared" si="6"/>
        <v xml:space="preserve"> </v>
      </c>
      <c r="U8" s="15">
        <f t="shared" si="7"/>
        <v>268</v>
      </c>
      <c r="V8" s="16" t="str">
        <f t="shared" si="8"/>
        <v xml:space="preserve"> </v>
      </c>
    </row>
    <row r="9" spans="1:22" s="49" customFormat="1" x14ac:dyDescent="0.2">
      <c r="A9" s="111">
        <v>4</v>
      </c>
      <c r="B9" s="118" t="s">
        <v>28</v>
      </c>
      <c r="C9" s="17">
        <v>4</v>
      </c>
      <c r="D9" s="24"/>
      <c r="E9" s="15">
        <f t="shared" si="0"/>
        <v>136</v>
      </c>
      <c r="F9" s="16" t="str">
        <f t="shared" si="0"/>
        <v xml:space="preserve"> </v>
      </c>
      <c r="G9" s="25">
        <v>4</v>
      </c>
      <c r="H9" s="24"/>
      <c r="I9" s="15">
        <f t="shared" si="1"/>
        <v>136</v>
      </c>
      <c r="J9" s="82" t="str">
        <f t="shared" si="1"/>
        <v xml:space="preserve"> </v>
      </c>
      <c r="K9" s="88">
        <v>3</v>
      </c>
      <c r="L9" s="24"/>
      <c r="M9" s="15">
        <f t="shared" si="2"/>
        <v>102</v>
      </c>
      <c r="N9" s="16" t="str">
        <f t="shared" si="2"/>
        <v xml:space="preserve"> </v>
      </c>
      <c r="O9" s="25">
        <v>3</v>
      </c>
      <c r="P9" s="24"/>
      <c r="Q9" s="15">
        <f t="shared" si="3"/>
        <v>96</v>
      </c>
      <c r="R9" s="82" t="str">
        <f t="shared" si="4"/>
        <v xml:space="preserve"> </v>
      </c>
      <c r="S9" s="91">
        <f t="shared" si="5"/>
        <v>14</v>
      </c>
      <c r="T9" s="15" t="str">
        <f t="shared" si="6"/>
        <v xml:space="preserve"> </v>
      </c>
      <c r="U9" s="15">
        <f t="shared" si="7"/>
        <v>470</v>
      </c>
      <c r="V9" s="16" t="str">
        <f t="shared" si="8"/>
        <v xml:space="preserve"> </v>
      </c>
    </row>
    <row r="10" spans="1:22" x14ac:dyDescent="0.2">
      <c r="A10" s="105">
        <v>5</v>
      </c>
      <c r="B10" s="119" t="s">
        <v>30</v>
      </c>
      <c r="C10" s="17"/>
      <c r="D10" s="26">
        <v>2</v>
      </c>
      <c r="E10" s="15" t="str">
        <f t="shared" si="0"/>
        <v xml:space="preserve"> </v>
      </c>
      <c r="F10" s="16">
        <f t="shared" si="0"/>
        <v>68</v>
      </c>
      <c r="G10" s="27"/>
      <c r="H10" s="26"/>
      <c r="I10" s="15" t="str">
        <f t="shared" si="1"/>
        <v xml:space="preserve"> </v>
      </c>
      <c r="J10" s="82" t="str">
        <f t="shared" si="1"/>
        <v xml:space="preserve"> </v>
      </c>
      <c r="K10" s="89"/>
      <c r="L10" s="26"/>
      <c r="M10" s="15" t="str">
        <f t="shared" si="2"/>
        <v xml:space="preserve"> </v>
      </c>
      <c r="N10" s="16" t="str">
        <f t="shared" si="2"/>
        <v xml:space="preserve"> </v>
      </c>
      <c r="O10" s="27"/>
      <c r="P10" s="26"/>
      <c r="Q10" s="15" t="str">
        <f t="shared" si="3"/>
        <v xml:space="preserve"> </v>
      </c>
      <c r="R10" s="82" t="str">
        <f t="shared" si="4"/>
        <v xml:space="preserve"> </v>
      </c>
      <c r="S10" s="91"/>
      <c r="T10" s="15">
        <f t="shared" si="6"/>
        <v>2</v>
      </c>
      <c r="U10" s="15"/>
      <c r="V10" s="16">
        <f t="shared" si="8"/>
        <v>68</v>
      </c>
    </row>
    <row r="11" spans="1:22" x14ac:dyDescent="0.2">
      <c r="A11" s="111">
        <v>6</v>
      </c>
      <c r="B11" s="109" t="s">
        <v>13</v>
      </c>
      <c r="C11" s="17">
        <v>2</v>
      </c>
      <c r="D11" s="18"/>
      <c r="E11" s="15">
        <f t="shared" si="0"/>
        <v>68</v>
      </c>
      <c r="F11" s="16" t="str">
        <f t="shared" si="0"/>
        <v xml:space="preserve"> </v>
      </c>
      <c r="G11" s="19"/>
      <c r="H11" s="18"/>
      <c r="I11" s="15" t="str">
        <f t="shared" si="1"/>
        <v xml:space="preserve"> </v>
      </c>
      <c r="J11" s="82" t="str">
        <f t="shared" si="1"/>
        <v xml:space="preserve"> </v>
      </c>
      <c r="K11" s="17"/>
      <c r="L11" s="18"/>
      <c r="M11" s="15" t="str">
        <f t="shared" si="2"/>
        <v xml:space="preserve"> </v>
      </c>
      <c r="N11" s="16" t="str">
        <f t="shared" si="2"/>
        <v xml:space="preserve"> </v>
      </c>
      <c r="O11" s="19"/>
      <c r="P11" s="18"/>
      <c r="Q11" s="15" t="str">
        <f t="shared" si="3"/>
        <v xml:space="preserve"> </v>
      </c>
      <c r="R11" s="82" t="str">
        <f t="shared" si="4"/>
        <v xml:space="preserve"> </v>
      </c>
      <c r="S11" s="91">
        <f t="shared" si="5"/>
        <v>2</v>
      </c>
      <c r="T11" s="15" t="str">
        <f t="shared" si="6"/>
        <v xml:space="preserve"> </v>
      </c>
      <c r="U11" s="15">
        <f t="shared" si="7"/>
        <v>68</v>
      </c>
      <c r="V11" s="16" t="str">
        <f t="shared" si="8"/>
        <v xml:space="preserve"> </v>
      </c>
    </row>
    <row r="12" spans="1:22" ht="12.75" customHeight="1" x14ac:dyDescent="0.2">
      <c r="A12" s="105">
        <v>7</v>
      </c>
      <c r="B12" s="109" t="s">
        <v>43</v>
      </c>
      <c r="C12" s="17"/>
      <c r="D12" s="18"/>
      <c r="E12" s="15" t="str">
        <f t="shared" si="0"/>
        <v xml:space="preserve"> </v>
      </c>
      <c r="F12" s="16" t="str">
        <f t="shared" si="0"/>
        <v xml:space="preserve"> </v>
      </c>
      <c r="G12" s="19"/>
      <c r="H12" s="18"/>
      <c r="I12" s="15" t="str">
        <f t="shared" si="1"/>
        <v xml:space="preserve"> </v>
      </c>
      <c r="J12" s="82" t="str">
        <f t="shared" si="1"/>
        <v xml:space="preserve"> </v>
      </c>
      <c r="K12" s="17">
        <v>2</v>
      </c>
      <c r="L12" s="18"/>
      <c r="M12" s="15">
        <f t="shared" si="2"/>
        <v>68</v>
      </c>
      <c r="N12" s="16" t="str">
        <f t="shared" si="2"/>
        <v xml:space="preserve"> </v>
      </c>
      <c r="O12" s="19"/>
      <c r="P12" s="18"/>
      <c r="Q12" s="15" t="str">
        <f t="shared" si="3"/>
        <v xml:space="preserve"> </v>
      </c>
      <c r="R12" s="82" t="str">
        <f t="shared" si="4"/>
        <v xml:space="preserve"> </v>
      </c>
      <c r="S12" s="91">
        <v>2</v>
      </c>
      <c r="T12" s="15" t="str">
        <f t="shared" si="6"/>
        <v xml:space="preserve"> </v>
      </c>
      <c r="U12" s="15">
        <f t="shared" si="7"/>
        <v>68</v>
      </c>
      <c r="V12" s="16" t="str">
        <f t="shared" si="8"/>
        <v xml:space="preserve"> </v>
      </c>
    </row>
    <row r="13" spans="1:22" ht="12.75" customHeight="1" x14ac:dyDescent="0.2">
      <c r="A13" s="111">
        <v>8</v>
      </c>
      <c r="B13" s="108" t="s">
        <v>19</v>
      </c>
      <c r="C13" s="71">
        <v>2</v>
      </c>
      <c r="D13" s="28"/>
      <c r="E13" s="15">
        <f t="shared" ref="E13:E15" si="9">IF(C13&gt;0,C13*34, " ")</f>
        <v>68</v>
      </c>
      <c r="F13" s="16" t="str">
        <f t="shared" ref="F13" si="10">IF(D13&gt;0,D13*34, " ")</f>
        <v xml:space="preserve"> </v>
      </c>
      <c r="G13" s="29">
        <v>2</v>
      </c>
      <c r="H13" s="28"/>
      <c r="I13" s="15">
        <f t="shared" ref="I13:I15" si="11">IF(G13&gt;0,G13*34, " ")</f>
        <v>68</v>
      </c>
      <c r="J13" s="82" t="str">
        <f t="shared" ref="J13" si="12">IF(H13&gt;0,H13*34, " ")</f>
        <v xml:space="preserve"> </v>
      </c>
      <c r="K13" s="90"/>
      <c r="L13" s="28"/>
      <c r="M13" s="15" t="str">
        <f t="shared" ref="M13:M16" si="13">IF(K13&gt;0,K13*34, " ")</f>
        <v xml:space="preserve"> </v>
      </c>
      <c r="N13" s="16" t="str">
        <f t="shared" ref="N13" si="14">IF(L13&gt;0,L13*34, " ")</f>
        <v xml:space="preserve"> </v>
      </c>
      <c r="O13" s="29"/>
      <c r="P13" s="28"/>
      <c r="Q13" s="15" t="str">
        <f t="shared" si="3"/>
        <v xml:space="preserve"> </v>
      </c>
      <c r="R13" s="82" t="str">
        <f t="shared" ref="R13" si="15">IF(P13&gt;0,P13*32, " ")</f>
        <v xml:space="preserve"> </v>
      </c>
      <c r="S13" s="91">
        <f t="shared" ref="S13" si="16">SUM(O13,K13,G13,C13)</f>
        <v>4</v>
      </c>
      <c r="T13" s="15" t="str">
        <f t="shared" ref="T13" si="17">IF(D13+H13+L13+P13&gt;0, D13+H13+L13+P13, " ")</f>
        <v xml:space="preserve"> </v>
      </c>
      <c r="U13" s="15">
        <f t="shared" ref="U13" si="18">SUM(Q13,M13,I13,E13)</f>
        <v>136</v>
      </c>
      <c r="V13" s="16" t="str">
        <f t="shared" ref="V13" si="19">IF(T13&lt;&gt;" ", (IF(F13&lt;&gt;" ", F13, 0)+IF(J13&lt;&gt;" ", J13, 0)+IF(N13&lt;&gt;" ", N13, 0)+IF(R13&lt;&gt;" ", R13, 0)), " ")</f>
        <v xml:space="preserve"> </v>
      </c>
    </row>
    <row r="14" spans="1:22" ht="12.75" customHeight="1" x14ac:dyDescent="0.2">
      <c r="A14" s="105">
        <v>9</v>
      </c>
      <c r="B14" s="117" t="s">
        <v>44</v>
      </c>
      <c r="C14" s="8">
        <v>1</v>
      </c>
      <c r="D14" s="9"/>
      <c r="E14" s="6">
        <f t="shared" si="9"/>
        <v>34</v>
      </c>
      <c r="F14" s="7"/>
      <c r="G14" s="10">
        <v>1</v>
      </c>
      <c r="H14" s="9"/>
      <c r="I14" s="6">
        <f t="shared" si="11"/>
        <v>34</v>
      </c>
      <c r="J14" s="50"/>
      <c r="K14" s="8">
        <v>1</v>
      </c>
      <c r="L14" s="9"/>
      <c r="M14" s="6">
        <f t="shared" si="13"/>
        <v>34</v>
      </c>
      <c r="N14" s="7"/>
      <c r="O14" s="10">
        <v>1</v>
      </c>
      <c r="P14" s="9"/>
      <c r="Q14" s="15">
        <f t="shared" si="3"/>
        <v>32</v>
      </c>
      <c r="R14" s="50"/>
      <c r="S14" s="56">
        <f t="shared" ref="S14:S15" si="20">C14+G14+K14+O14</f>
        <v>4</v>
      </c>
      <c r="T14" s="6"/>
      <c r="U14" s="6">
        <f t="shared" ref="U14:U15" si="21">IF(S14&lt;&gt;" ", (IF(E14&lt;&gt;" ", E14, 0)+IF(I14&lt;&gt;" ", I14, 0)+IF(M14&lt;&gt;" ", M14, 0)+IF(Q14&lt;&gt;" ", Q14, 0)), " ")</f>
        <v>134</v>
      </c>
      <c r="V14" s="7"/>
    </row>
    <row r="15" spans="1:22" ht="12.75" customHeight="1" x14ac:dyDescent="0.2">
      <c r="A15" s="111">
        <v>10</v>
      </c>
      <c r="B15" s="115" t="s">
        <v>45</v>
      </c>
      <c r="C15" s="8">
        <v>1</v>
      </c>
      <c r="D15" s="9"/>
      <c r="E15" s="6">
        <f t="shared" si="9"/>
        <v>34</v>
      </c>
      <c r="F15" s="7"/>
      <c r="G15" s="10">
        <v>1</v>
      </c>
      <c r="H15" s="9"/>
      <c r="I15" s="6">
        <f t="shared" si="11"/>
        <v>34</v>
      </c>
      <c r="J15" s="50"/>
      <c r="K15" s="8"/>
      <c r="L15" s="9"/>
      <c r="M15" s="6" t="str">
        <f t="shared" si="13"/>
        <v xml:space="preserve"> </v>
      </c>
      <c r="N15" s="7"/>
      <c r="O15" s="10"/>
      <c r="P15" s="9"/>
      <c r="Q15" s="6" t="str">
        <f t="shared" ref="Q15:Q16" si="22">IF(O15&gt;0,O15*32, " ")</f>
        <v xml:space="preserve"> </v>
      </c>
      <c r="R15" s="50"/>
      <c r="S15" s="56">
        <f t="shared" si="20"/>
        <v>2</v>
      </c>
      <c r="T15" s="52"/>
      <c r="U15" s="6">
        <f t="shared" si="21"/>
        <v>68</v>
      </c>
      <c r="V15" s="53"/>
    </row>
    <row r="16" spans="1:22" s="49" customFormat="1" ht="13.5" thickBot="1" x14ac:dyDescent="0.25">
      <c r="A16" s="105">
        <v>11</v>
      </c>
      <c r="B16" s="116" t="s">
        <v>46</v>
      </c>
      <c r="C16" s="59"/>
      <c r="D16" s="58"/>
      <c r="E16" s="13" t="str">
        <f>IF(C16&gt;0,C16*34, " ")</f>
        <v xml:space="preserve"> </v>
      </c>
      <c r="F16" s="14"/>
      <c r="G16" s="10"/>
      <c r="H16" s="9"/>
      <c r="I16" s="6"/>
      <c r="J16" s="50"/>
      <c r="K16" s="59">
        <v>1</v>
      </c>
      <c r="L16" s="58"/>
      <c r="M16" s="13">
        <f t="shared" si="13"/>
        <v>34</v>
      </c>
      <c r="N16" s="14"/>
      <c r="O16" s="10">
        <v>1</v>
      </c>
      <c r="P16" s="9"/>
      <c r="Q16" s="6">
        <f t="shared" si="22"/>
        <v>32</v>
      </c>
      <c r="R16" s="50"/>
      <c r="S16" s="60">
        <f>C16+G16+K16+O16</f>
        <v>2</v>
      </c>
      <c r="T16" s="13"/>
      <c r="U16" s="13">
        <f>IF(S16&lt;&gt;" ", (IF(E16&lt;&gt;" ", E16, 0)+IF(I16&lt;&gt;" ", I16, 0)+IF(M16&lt;&gt;" ", M16, 0)+IF(Q16&lt;&gt;" ", Q16, 0)), " ")</f>
        <v>66</v>
      </c>
      <c r="V16" s="14"/>
    </row>
    <row r="17" spans="1:22" ht="12.75" customHeight="1" thickBot="1" x14ac:dyDescent="0.25">
      <c r="A17" s="159" t="s">
        <v>15</v>
      </c>
      <c r="B17" s="160"/>
      <c r="C17" s="95" t="s">
        <v>9</v>
      </c>
      <c r="D17" s="57" t="s">
        <v>10</v>
      </c>
      <c r="E17" s="57" t="s">
        <v>9</v>
      </c>
      <c r="F17" s="96" t="s">
        <v>10</v>
      </c>
      <c r="G17" s="31" t="s">
        <v>9</v>
      </c>
      <c r="H17" s="30" t="s">
        <v>10</v>
      </c>
      <c r="I17" s="30" t="s">
        <v>9</v>
      </c>
      <c r="J17" s="83" t="s">
        <v>10</v>
      </c>
      <c r="K17" s="72" t="s">
        <v>9</v>
      </c>
      <c r="L17" s="30" t="s">
        <v>10</v>
      </c>
      <c r="M17" s="30" t="s">
        <v>9</v>
      </c>
      <c r="N17" s="62" t="s">
        <v>10</v>
      </c>
      <c r="O17" s="31" t="s">
        <v>9</v>
      </c>
      <c r="P17" s="30" t="s">
        <v>10</v>
      </c>
      <c r="Q17" s="30" t="s">
        <v>9</v>
      </c>
      <c r="R17" s="83" t="s">
        <v>10</v>
      </c>
      <c r="S17" s="72" t="s">
        <v>9</v>
      </c>
      <c r="T17" s="30" t="s">
        <v>10</v>
      </c>
      <c r="U17" s="30" t="s">
        <v>9</v>
      </c>
      <c r="V17" s="62" t="s">
        <v>10</v>
      </c>
    </row>
    <row r="18" spans="1:22" ht="12.2" customHeight="1" x14ac:dyDescent="0.2">
      <c r="A18" s="113">
        <v>1</v>
      </c>
      <c r="B18" s="107" t="s">
        <v>31</v>
      </c>
      <c r="C18" s="97"/>
      <c r="D18" s="33">
        <v>4</v>
      </c>
      <c r="E18" s="34" t="str">
        <f t="shared" ref="E18:F34" si="23">IF(C18&gt;0,C18*34, " ")</f>
        <v xml:space="preserve"> </v>
      </c>
      <c r="F18" s="63">
        <f>IF(D18&gt;0,D18*34, " ")</f>
        <v>136</v>
      </c>
      <c r="G18" s="32"/>
      <c r="H18" s="33"/>
      <c r="I18" s="34" t="str">
        <f>IF(G18&gt;0,G18*34, " ")</f>
        <v xml:space="preserve"> </v>
      </c>
      <c r="J18" s="84" t="str">
        <f>IF(H18&gt;0,H18*34, " ")</f>
        <v xml:space="preserve"> </v>
      </c>
      <c r="K18" s="73"/>
      <c r="L18" s="33"/>
      <c r="M18" s="34" t="str">
        <f>IF(K18&gt;0,K18*34, " ")</f>
        <v xml:space="preserve"> </v>
      </c>
      <c r="N18" s="63" t="str">
        <f>IF(L18&gt;0,L18*34, " ")</f>
        <v xml:space="preserve"> </v>
      </c>
      <c r="O18" s="32"/>
      <c r="P18" s="33"/>
      <c r="Q18" s="34" t="str">
        <f>IF(O18&gt;0,O18*32, " ")</f>
        <v xml:space="preserve"> </v>
      </c>
      <c r="R18" s="84" t="str">
        <f>IF(P18&gt;0,P18*32, " ")</f>
        <v xml:space="preserve"> </v>
      </c>
      <c r="S18" s="92"/>
      <c r="T18" s="34">
        <f>SUM(D18+H18+L18+P18)</f>
        <v>4</v>
      </c>
      <c r="U18" s="34"/>
      <c r="V18" s="63">
        <f>SUM(F18,J18,N18,R18)</f>
        <v>136</v>
      </c>
    </row>
    <row r="19" spans="1:22" x14ac:dyDescent="0.2">
      <c r="A19" s="114">
        <v>2</v>
      </c>
      <c r="B19" s="108" t="s">
        <v>32</v>
      </c>
      <c r="C19" s="74">
        <v>2</v>
      </c>
      <c r="D19" s="36"/>
      <c r="E19" s="34">
        <f t="shared" si="23"/>
        <v>68</v>
      </c>
      <c r="F19" s="63" t="str">
        <f t="shared" si="23"/>
        <v xml:space="preserve"> </v>
      </c>
      <c r="G19" s="35"/>
      <c r="H19" s="36"/>
      <c r="I19" s="34" t="str">
        <f t="shared" ref="I19:J35" si="24">IF(G19&gt;0,G19*34, " ")</f>
        <v xml:space="preserve"> </v>
      </c>
      <c r="J19" s="84" t="str">
        <f t="shared" si="24"/>
        <v xml:space="preserve"> </v>
      </c>
      <c r="K19" s="74"/>
      <c r="L19" s="36"/>
      <c r="M19" s="34" t="str">
        <f t="shared" ref="M19:N35" si="25">IF(K19&gt;0,K19*34, " ")</f>
        <v xml:space="preserve"> </v>
      </c>
      <c r="N19" s="63" t="str">
        <f t="shared" si="25"/>
        <v xml:space="preserve"> </v>
      </c>
      <c r="O19" s="35"/>
      <c r="P19" s="36"/>
      <c r="Q19" s="34" t="str">
        <f t="shared" ref="Q19:R38" si="26">IF(O19&gt;0,O19*32, " ")</f>
        <v xml:space="preserve"> </v>
      </c>
      <c r="R19" s="84" t="str">
        <f t="shared" si="26"/>
        <v xml:space="preserve"> </v>
      </c>
      <c r="S19" s="92">
        <f t="shared" ref="S19:S36" si="27">SUM(C19+G19+K19+O19)</f>
        <v>2</v>
      </c>
      <c r="T19" s="34"/>
      <c r="U19" s="34">
        <f t="shared" ref="U19:U36" si="28">SUM(E19,I19,M19,Q19)</f>
        <v>68</v>
      </c>
      <c r="V19" s="63"/>
    </row>
    <row r="20" spans="1:22" ht="12.2" customHeight="1" x14ac:dyDescent="0.2">
      <c r="A20" s="114">
        <v>3</v>
      </c>
      <c r="B20" s="108" t="s">
        <v>33</v>
      </c>
      <c r="C20" s="74">
        <v>4</v>
      </c>
      <c r="D20" s="36"/>
      <c r="E20" s="34">
        <f t="shared" si="23"/>
        <v>136</v>
      </c>
      <c r="F20" s="63" t="str">
        <f t="shared" si="23"/>
        <v xml:space="preserve"> </v>
      </c>
      <c r="G20" s="35">
        <v>2</v>
      </c>
      <c r="H20" s="36"/>
      <c r="I20" s="34">
        <f t="shared" si="24"/>
        <v>68</v>
      </c>
      <c r="J20" s="84" t="str">
        <f t="shared" si="24"/>
        <v xml:space="preserve"> </v>
      </c>
      <c r="K20" s="74"/>
      <c r="L20" s="36"/>
      <c r="M20" s="34" t="str">
        <f t="shared" si="25"/>
        <v xml:space="preserve"> </v>
      </c>
      <c r="N20" s="63" t="str">
        <f t="shared" si="25"/>
        <v xml:space="preserve"> </v>
      </c>
      <c r="O20" s="35"/>
      <c r="P20" s="36"/>
      <c r="Q20" s="34" t="str">
        <f t="shared" si="26"/>
        <v xml:space="preserve"> </v>
      </c>
      <c r="R20" s="84" t="str">
        <f t="shared" si="26"/>
        <v xml:space="preserve"> </v>
      </c>
      <c r="S20" s="92">
        <f t="shared" si="27"/>
        <v>6</v>
      </c>
      <c r="T20" s="34"/>
      <c r="U20" s="34">
        <f t="shared" si="28"/>
        <v>204</v>
      </c>
      <c r="V20" s="63"/>
    </row>
    <row r="21" spans="1:22" x14ac:dyDescent="0.2">
      <c r="A21" s="114">
        <v>4</v>
      </c>
      <c r="B21" s="108" t="s">
        <v>34</v>
      </c>
      <c r="C21" s="74"/>
      <c r="D21" s="36"/>
      <c r="E21" s="34" t="str">
        <f t="shared" si="23"/>
        <v xml:space="preserve"> </v>
      </c>
      <c r="F21" s="63" t="str">
        <f t="shared" si="23"/>
        <v xml:space="preserve"> </v>
      </c>
      <c r="G21" s="35">
        <v>2</v>
      </c>
      <c r="H21" s="36">
        <v>1</v>
      </c>
      <c r="I21" s="34">
        <f t="shared" si="24"/>
        <v>68</v>
      </c>
      <c r="J21" s="84">
        <f t="shared" si="24"/>
        <v>34</v>
      </c>
      <c r="K21" s="74">
        <v>2</v>
      </c>
      <c r="L21" s="36"/>
      <c r="M21" s="34">
        <f t="shared" si="25"/>
        <v>68</v>
      </c>
      <c r="N21" s="63" t="str">
        <f t="shared" si="25"/>
        <v xml:space="preserve"> </v>
      </c>
      <c r="O21" s="35"/>
      <c r="P21" s="36"/>
      <c r="Q21" s="34" t="str">
        <f t="shared" si="26"/>
        <v xml:space="preserve"> </v>
      </c>
      <c r="R21" s="84" t="str">
        <f t="shared" si="26"/>
        <v xml:space="preserve"> </v>
      </c>
      <c r="S21" s="92">
        <f t="shared" si="27"/>
        <v>4</v>
      </c>
      <c r="T21" s="34">
        <f>SUM(D21+H21+L21+P21)</f>
        <v>1</v>
      </c>
      <c r="U21" s="34">
        <f t="shared" si="28"/>
        <v>136</v>
      </c>
      <c r="V21" s="63">
        <f>SUM(F21,J21,N21,R21)</f>
        <v>34</v>
      </c>
    </row>
    <row r="22" spans="1:22" x14ac:dyDescent="0.2">
      <c r="A22" s="114">
        <v>5</v>
      </c>
      <c r="B22" s="108" t="s">
        <v>20</v>
      </c>
      <c r="C22" s="74"/>
      <c r="D22" s="36"/>
      <c r="E22" s="34" t="str">
        <f t="shared" si="23"/>
        <v xml:space="preserve"> </v>
      </c>
      <c r="F22" s="63" t="str">
        <f t="shared" si="23"/>
        <v xml:space="preserve"> </v>
      </c>
      <c r="G22" s="98"/>
      <c r="H22" s="36">
        <v>3</v>
      </c>
      <c r="I22" s="34" t="str">
        <f t="shared" si="24"/>
        <v xml:space="preserve"> </v>
      </c>
      <c r="J22" s="84">
        <f t="shared" si="24"/>
        <v>102</v>
      </c>
      <c r="K22" s="74"/>
      <c r="L22" s="36">
        <v>2</v>
      </c>
      <c r="M22" s="34"/>
      <c r="N22" s="63">
        <v>68</v>
      </c>
      <c r="O22" s="35"/>
      <c r="P22" s="36"/>
      <c r="Q22" s="34" t="str">
        <f t="shared" si="26"/>
        <v xml:space="preserve"> </v>
      </c>
      <c r="R22" s="84" t="str">
        <f t="shared" si="26"/>
        <v xml:space="preserve"> </v>
      </c>
      <c r="S22" s="92"/>
      <c r="T22" s="34">
        <f>SUM(D22+H22+L22+P22)</f>
        <v>5</v>
      </c>
      <c r="U22" s="34"/>
      <c r="V22" s="63">
        <f>SUM(F22,J22,N22,R22)</f>
        <v>170</v>
      </c>
    </row>
    <row r="23" spans="1:22" x14ac:dyDescent="0.2">
      <c r="A23" s="114">
        <v>6</v>
      </c>
      <c r="B23" s="108" t="s">
        <v>35</v>
      </c>
      <c r="C23" s="74"/>
      <c r="D23" s="36"/>
      <c r="E23" s="34" t="str">
        <f t="shared" si="23"/>
        <v xml:space="preserve"> </v>
      </c>
      <c r="F23" s="63" t="str">
        <f t="shared" si="23"/>
        <v xml:space="preserve"> </v>
      </c>
      <c r="G23" s="35">
        <v>2</v>
      </c>
      <c r="H23" s="36"/>
      <c r="I23" s="34">
        <f t="shared" si="24"/>
        <v>68</v>
      </c>
      <c r="J23" s="84" t="str">
        <f t="shared" si="24"/>
        <v xml:space="preserve"> </v>
      </c>
      <c r="K23" s="74">
        <v>2</v>
      </c>
      <c r="L23" s="36"/>
      <c r="M23" s="34">
        <f t="shared" si="25"/>
        <v>68</v>
      </c>
      <c r="N23" s="63" t="str">
        <f t="shared" si="25"/>
        <v xml:space="preserve"> </v>
      </c>
      <c r="O23" s="35"/>
      <c r="P23" s="36"/>
      <c r="Q23" s="34" t="str">
        <f t="shared" si="26"/>
        <v xml:space="preserve"> </v>
      </c>
      <c r="R23" s="84" t="str">
        <f t="shared" si="26"/>
        <v xml:space="preserve"> </v>
      </c>
      <c r="S23" s="92">
        <f t="shared" si="27"/>
        <v>4</v>
      </c>
      <c r="T23" s="34"/>
      <c r="U23" s="34">
        <f t="shared" si="28"/>
        <v>136</v>
      </c>
      <c r="V23" s="63"/>
    </row>
    <row r="24" spans="1:22" x14ac:dyDescent="0.2">
      <c r="A24" s="114">
        <v>7</v>
      </c>
      <c r="B24" s="108" t="s">
        <v>36</v>
      </c>
      <c r="C24" s="74"/>
      <c r="D24" s="36"/>
      <c r="E24" s="34" t="str">
        <f t="shared" si="23"/>
        <v xml:space="preserve"> </v>
      </c>
      <c r="F24" s="63" t="str">
        <f t="shared" si="23"/>
        <v xml:space="preserve"> </v>
      </c>
      <c r="G24" s="98"/>
      <c r="H24" s="36">
        <v>4</v>
      </c>
      <c r="I24" s="34" t="str">
        <f t="shared" si="24"/>
        <v xml:space="preserve"> </v>
      </c>
      <c r="J24" s="84">
        <f t="shared" si="24"/>
        <v>136</v>
      </c>
      <c r="K24" s="74"/>
      <c r="L24" s="36"/>
      <c r="M24" s="34" t="str">
        <f t="shared" si="25"/>
        <v xml:space="preserve"> </v>
      </c>
      <c r="N24" s="63" t="str">
        <f t="shared" si="25"/>
        <v xml:space="preserve"> </v>
      </c>
      <c r="O24" s="35"/>
      <c r="P24" s="36"/>
      <c r="Q24" s="34" t="str">
        <f t="shared" si="26"/>
        <v xml:space="preserve"> </v>
      </c>
      <c r="R24" s="84" t="str">
        <f t="shared" si="26"/>
        <v xml:space="preserve"> </v>
      </c>
      <c r="S24" s="92"/>
      <c r="T24" s="34">
        <f>SUM(D24+H24+L24+P24)</f>
        <v>4</v>
      </c>
      <c r="U24" s="34"/>
      <c r="V24" s="63">
        <f>SUM(F24,J24,N24,R24)</f>
        <v>136</v>
      </c>
    </row>
    <row r="25" spans="1:22" ht="12.75" customHeight="1" x14ac:dyDescent="0.2">
      <c r="A25" s="114">
        <v>8</v>
      </c>
      <c r="B25" s="108" t="s">
        <v>24</v>
      </c>
      <c r="C25" s="74"/>
      <c r="D25" s="36"/>
      <c r="E25" s="34" t="str">
        <f t="shared" si="23"/>
        <v xml:space="preserve"> </v>
      </c>
      <c r="F25" s="63" t="str">
        <f t="shared" si="23"/>
        <v xml:space="preserve"> </v>
      </c>
      <c r="G25" s="35">
        <v>2</v>
      </c>
      <c r="H25" s="36">
        <v>1</v>
      </c>
      <c r="I25" s="34">
        <f t="shared" si="24"/>
        <v>68</v>
      </c>
      <c r="J25" s="84">
        <f t="shared" si="24"/>
        <v>34</v>
      </c>
      <c r="K25" s="74"/>
      <c r="L25" s="36"/>
      <c r="M25" s="34" t="str">
        <f t="shared" si="25"/>
        <v xml:space="preserve"> </v>
      </c>
      <c r="N25" s="63" t="str">
        <f t="shared" si="25"/>
        <v xml:space="preserve"> </v>
      </c>
      <c r="O25" s="35"/>
      <c r="P25" s="36"/>
      <c r="Q25" s="34" t="str">
        <f t="shared" si="26"/>
        <v xml:space="preserve"> </v>
      </c>
      <c r="R25" s="84" t="str">
        <f t="shared" si="26"/>
        <v xml:space="preserve"> </v>
      </c>
      <c r="S25" s="92">
        <f t="shared" si="27"/>
        <v>2</v>
      </c>
      <c r="T25" s="34">
        <f>SUM(D25+H25+L25+P25)</f>
        <v>1</v>
      </c>
      <c r="U25" s="34">
        <f t="shared" si="28"/>
        <v>68</v>
      </c>
      <c r="V25" s="63">
        <f>SUM(F25,J25,N25,R25)</f>
        <v>34</v>
      </c>
    </row>
    <row r="26" spans="1:22" ht="12.75" customHeight="1" x14ac:dyDescent="0.2">
      <c r="A26" s="114">
        <v>9</v>
      </c>
      <c r="B26" s="108" t="s">
        <v>39</v>
      </c>
      <c r="C26" s="74"/>
      <c r="D26" s="36"/>
      <c r="E26" s="34" t="str">
        <f t="shared" si="23"/>
        <v xml:space="preserve"> </v>
      </c>
      <c r="F26" s="63" t="str">
        <f t="shared" si="23"/>
        <v xml:space="preserve"> </v>
      </c>
      <c r="G26" s="35"/>
      <c r="H26" s="36"/>
      <c r="I26" s="34" t="str">
        <f t="shared" si="24"/>
        <v xml:space="preserve"> </v>
      </c>
      <c r="J26" s="84" t="str">
        <f t="shared" si="24"/>
        <v xml:space="preserve"> </v>
      </c>
      <c r="K26" s="74"/>
      <c r="L26" s="36">
        <v>3</v>
      </c>
      <c r="M26" s="34" t="str">
        <f t="shared" si="25"/>
        <v xml:space="preserve"> </v>
      </c>
      <c r="N26" s="63">
        <f t="shared" si="25"/>
        <v>102</v>
      </c>
      <c r="O26" s="35"/>
      <c r="P26" s="36">
        <v>2</v>
      </c>
      <c r="Q26" s="34" t="str">
        <f t="shared" si="26"/>
        <v xml:space="preserve"> </v>
      </c>
      <c r="R26" s="84">
        <f t="shared" si="26"/>
        <v>64</v>
      </c>
      <c r="S26" s="92"/>
      <c r="T26" s="34">
        <v>5</v>
      </c>
      <c r="U26" s="34"/>
      <c r="V26" s="63">
        <f>SUM(F26,J26,N26,R26)</f>
        <v>166</v>
      </c>
    </row>
    <row r="27" spans="1:22" ht="12.2" customHeight="1" x14ac:dyDescent="0.2">
      <c r="A27" s="114">
        <v>10</v>
      </c>
      <c r="B27" s="108" t="s">
        <v>37</v>
      </c>
      <c r="C27" s="74"/>
      <c r="D27" s="36"/>
      <c r="E27" s="34" t="str">
        <f t="shared" si="23"/>
        <v xml:space="preserve"> </v>
      </c>
      <c r="F27" s="63" t="str">
        <f t="shared" si="23"/>
        <v xml:space="preserve"> </v>
      </c>
      <c r="G27" s="35"/>
      <c r="H27" s="36"/>
      <c r="I27" s="34" t="str">
        <f t="shared" si="24"/>
        <v xml:space="preserve"> </v>
      </c>
      <c r="J27" s="84" t="str">
        <f t="shared" si="24"/>
        <v xml:space="preserve"> </v>
      </c>
      <c r="K27" s="74">
        <v>2</v>
      </c>
      <c r="L27" s="36"/>
      <c r="M27" s="34">
        <f t="shared" si="25"/>
        <v>68</v>
      </c>
      <c r="N27" s="63" t="str">
        <f t="shared" si="25"/>
        <v xml:space="preserve"> </v>
      </c>
      <c r="O27" s="35"/>
      <c r="P27" s="36"/>
      <c r="Q27" s="34" t="str">
        <f t="shared" si="26"/>
        <v xml:space="preserve"> </v>
      </c>
      <c r="R27" s="84" t="str">
        <f t="shared" si="26"/>
        <v xml:space="preserve"> </v>
      </c>
      <c r="S27" s="92">
        <f t="shared" si="27"/>
        <v>2</v>
      </c>
      <c r="T27" s="34"/>
      <c r="U27" s="34">
        <f t="shared" si="28"/>
        <v>68</v>
      </c>
      <c r="V27" s="63"/>
    </row>
    <row r="28" spans="1:22" ht="12.75" customHeight="1" x14ac:dyDescent="0.2">
      <c r="A28" s="114">
        <v>11</v>
      </c>
      <c r="B28" s="108" t="s">
        <v>40</v>
      </c>
      <c r="C28" s="74"/>
      <c r="D28" s="36"/>
      <c r="E28" s="34" t="str">
        <f t="shared" si="23"/>
        <v xml:space="preserve"> </v>
      </c>
      <c r="F28" s="63" t="str">
        <f t="shared" si="23"/>
        <v xml:space="preserve"> </v>
      </c>
      <c r="G28" s="35"/>
      <c r="H28" s="36"/>
      <c r="I28" s="34" t="str">
        <f t="shared" si="24"/>
        <v xml:space="preserve"> </v>
      </c>
      <c r="J28" s="84" t="str">
        <f t="shared" si="24"/>
        <v xml:space="preserve"> </v>
      </c>
      <c r="K28" s="74"/>
      <c r="L28" s="36">
        <v>3</v>
      </c>
      <c r="M28" s="34" t="str">
        <f t="shared" si="25"/>
        <v xml:space="preserve"> </v>
      </c>
      <c r="N28" s="63">
        <f t="shared" si="25"/>
        <v>102</v>
      </c>
      <c r="O28" s="35"/>
      <c r="P28" s="36">
        <v>2</v>
      </c>
      <c r="Q28" s="34" t="str">
        <f t="shared" si="26"/>
        <v xml:space="preserve"> </v>
      </c>
      <c r="R28" s="84">
        <f t="shared" si="26"/>
        <v>64</v>
      </c>
      <c r="S28" s="92"/>
      <c r="T28" s="34">
        <v>5</v>
      </c>
      <c r="U28" s="34"/>
      <c r="V28" s="104">
        <v>166</v>
      </c>
    </row>
    <row r="29" spans="1:22" ht="13.7" customHeight="1" x14ac:dyDescent="0.2">
      <c r="A29" s="114">
        <v>12</v>
      </c>
      <c r="B29" s="108" t="s">
        <v>22</v>
      </c>
      <c r="C29" s="74"/>
      <c r="D29" s="36"/>
      <c r="E29" s="34" t="str">
        <f t="shared" si="23"/>
        <v xml:space="preserve"> </v>
      </c>
      <c r="F29" s="63" t="str">
        <f t="shared" si="23"/>
        <v xml:space="preserve"> </v>
      </c>
      <c r="G29" s="35"/>
      <c r="H29" s="36"/>
      <c r="I29" s="34" t="str">
        <f t="shared" si="24"/>
        <v xml:space="preserve"> </v>
      </c>
      <c r="J29" s="84" t="str">
        <f t="shared" si="24"/>
        <v xml:space="preserve"> </v>
      </c>
      <c r="K29" s="74">
        <v>2</v>
      </c>
      <c r="L29" s="36"/>
      <c r="M29" s="34">
        <f t="shared" si="25"/>
        <v>68</v>
      </c>
      <c r="N29" s="63" t="str">
        <f t="shared" si="25"/>
        <v xml:space="preserve"> </v>
      </c>
      <c r="O29" s="35"/>
      <c r="P29" s="36"/>
      <c r="Q29" s="34" t="str">
        <f t="shared" si="26"/>
        <v xml:space="preserve"> </v>
      </c>
      <c r="R29" s="84" t="str">
        <f t="shared" si="26"/>
        <v xml:space="preserve"> </v>
      </c>
      <c r="S29" s="92">
        <f t="shared" si="27"/>
        <v>2</v>
      </c>
      <c r="T29" s="34"/>
      <c r="U29" s="34">
        <f t="shared" si="28"/>
        <v>68</v>
      </c>
      <c r="V29" s="63"/>
    </row>
    <row r="30" spans="1:22" ht="12.75" customHeight="1" x14ac:dyDescent="0.2">
      <c r="A30" s="114">
        <v>13</v>
      </c>
      <c r="B30" s="108" t="s">
        <v>21</v>
      </c>
      <c r="C30" s="74"/>
      <c r="D30" s="36"/>
      <c r="E30" s="34" t="str">
        <f t="shared" si="23"/>
        <v xml:space="preserve"> </v>
      </c>
      <c r="F30" s="63" t="str">
        <f t="shared" si="23"/>
        <v xml:space="preserve"> </v>
      </c>
      <c r="G30" s="35"/>
      <c r="H30" s="36"/>
      <c r="I30" s="34" t="str">
        <f t="shared" si="24"/>
        <v xml:space="preserve"> </v>
      </c>
      <c r="J30" s="84" t="str">
        <f t="shared" si="24"/>
        <v xml:space="preserve"> </v>
      </c>
      <c r="K30" s="74"/>
      <c r="L30" s="36"/>
      <c r="M30" s="34" t="str">
        <f t="shared" si="25"/>
        <v xml:space="preserve"> </v>
      </c>
      <c r="N30" s="63" t="str">
        <f t="shared" si="25"/>
        <v xml:space="preserve"> </v>
      </c>
      <c r="O30" s="35">
        <v>2</v>
      </c>
      <c r="P30" s="36"/>
      <c r="Q30" s="34">
        <f t="shared" si="26"/>
        <v>64</v>
      </c>
      <c r="R30" s="84" t="str">
        <f t="shared" si="26"/>
        <v xml:space="preserve"> </v>
      </c>
      <c r="S30" s="92">
        <f t="shared" si="27"/>
        <v>2</v>
      </c>
      <c r="T30" s="34"/>
      <c r="U30" s="34">
        <f t="shared" si="28"/>
        <v>64</v>
      </c>
      <c r="V30" s="63"/>
    </row>
    <row r="31" spans="1:22" ht="12.75" customHeight="1" x14ac:dyDescent="0.2">
      <c r="A31" s="114">
        <v>14</v>
      </c>
      <c r="B31" s="108" t="s">
        <v>41</v>
      </c>
      <c r="C31" s="74"/>
      <c r="D31" s="36"/>
      <c r="E31" s="34"/>
      <c r="F31" s="63"/>
      <c r="G31" s="35"/>
      <c r="H31" s="36"/>
      <c r="I31" s="34"/>
      <c r="J31" s="84"/>
      <c r="K31" s="74"/>
      <c r="L31" s="36"/>
      <c r="M31" s="34"/>
      <c r="N31" s="63"/>
      <c r="O31" s="35">
        <v>1</v>
      </c>
      <c r="P31" s="36">
        <v>1</v>
      </c>
      <c r="Q31" s="34">
        <f t="shared" si="26"/>
        <v>32</v>
      </c>
      <c r="R31" s="84">
        <v>32</v>
      </c>
      <c r="S31" s="92">
        <v>1</v>
      </c>
      <c r="T31" s="34">
        <v>1</v>
      </c>
      <c r="U31" s="34">
        <v>32</v>
      </c>
      <c r="V31" s="63">
        <v>32</v>
      </c>
    </row>
    <row r="32" spans="1:22" ht="12.75" customHeight="1" x14ac:dyDescent="0.2">
      <c r="A32" s="114">
        <v>15</v>
      </c>
      <c r="B32" s="108" t="s">
        <v>42</v>
      </c>
      <c r="C32" s="74"/>
      <c r="D32" s="36"/>
      <c r="E32" s="34"/>
      <c r="F32" s="63"/>
      <c r="G32" s="35"/>
      <c r="H32" s="36"/>
      <c r="I32" s="34"/>
      <c r="J32" s="84"/>
      <c r="K32" s="74"/>
      <c r="L32" s="36"/>
      <c r="M32" s="34"/>
      <c r="N32" s="63"/>
      <c r="O32" s="35">
        <v>2</v>
      </c>
      <c r="P32" s="36"/>
      <c r="Q32" s="34">
        <f t="shared" si="26"/>
        <v>64</v>
      </c>
      <c r="R32" s="84"/>
      <c r="S32" s="92">
        <v>2</v>
      </c>
      <c r="T32" s="34"/>
      <c r="U32" s="34">
        <v>64</v>
      </c>
      <c r="V32" s="63"/>
    </row>
    <row r="33" spans="1:23" ht="12.2" customHeight="1" x14ac:dyDescent="0.2">
      <c r="A33" s="114">
        <v>16</v>
      </c>
      <c r="B33" s="108" t="s">
        <v>23</v>
      </c>
      <c r="C33" s="74"/>
      <c r="D33" s="36"/>
      <c r="E33" s="34" t="str">
        <f t="shared" si="23"/>
        <v xml:space="preserve"> </v>
      </c>
      <c r="F33" s="63" t="str">
        <f t="shared" si="23"/>
        <v xml:space="preserve"> </v>
      </c>
      <c r="G33" s="35"/>
      <c r="H33" s="36"/>
      <c r="I33" s="34" t="str">
        <f t="shared" si="24"/>
        <v xml:space="preserve"> </v>
      </c>
      <c r="J33" s="84" t="str">
        <f t="shared" si="24"/>
        <v xml:space="preserve"> </v>
      </c>
      <c r="K33" s="74"/>
      <c r="L33" s="36"/>
      <c r="M33" s="34" t="str">
        <f t="shared" si="25"/>
        <v xml:space="preserve"> </v>
      </c>
      <c r="N33" s="63" t="str">
        <f t="shared" si="25"/>
        <v xml:space="preserve"> </v>
      </c>
      <c r="O33" s="35">
        <v>2</v>
      </c>
      <c r="P33" s="36"/>
      <c r="Q33" s="34">
        <f t="shared" si="26"/>
        <v>64</v>
      </c>
      <c r="R33" s="84" t="str">
        <f t="shared" si="26"/>
        <v xml:space="preserve"> </v>
      </c>
      <c r="S33" s="92">
        <f t="shared" si="27"/>
        <v>2</v>
      </c>
      <c r="T33" s="34"/>
      <c r="U33" s="34">
        <f t="shared" si="28"/>
        <v>64</v>
      </c>
      <c r="V33" s="63"/>
    </row>
    <row r="34" spans="1:23" ht="13.7" customHeight="1" x14ac:dyDescent="0.2">
      <c r="A34" s="114">
        <v>17</v>
      </c>
      <c r="B34" s="108" t="s">
        <v>27</v>
      </c>
      <c r="C34" s="74"/>
      <c r="D34" s="36"/>
      <c r="E34" s="34" t="str">
        <f t="shared" si="23"/>
        <v xml:space="preserve"> </v>
      </c>
      <c r="F34" s="63" t="str">
        <f t="shared" si="23"/>
        <v xml:space="preserve"> </v>
      </c>
      <c r="G34" s="35"/>
      <c r="H34" s="36"/>
      <c r="I34" s="34" t="str">
        <f t="shared" si="24"/>
        <v xml:space="preserve"> </v>
      </c>
      <c r="J34" s="84" t="str">
        <f t="shared" si="24"/>
        <v xml:space="preserve"> </v>
      </c>
      <c r="K34" s="74"/>
      <c r="L34" s="36"/>
      <c r="M34" s="34" t="str">
        <f t="shared" si="25"/>
        <v xml:space="preserve"> </v>
      </c>
      <c r="N34" s="63" t="str">
        <f t="shared" si="25"/>
        <v xml:space="preserve"> </v>
      </c>
      <c r="O34" s="35">
        <v>2</v>
      </c>
      <c r="P34" s="36"/>
      <c r="Q34" s="34">
        <f t="shared" si="26"/>
        <v>64</v>
      </c>
      <c r="R34" s="84" t="str">
        <f t="shared" si="26"/>
        <v xml:space="preserve"> </v>
      </c>
      <c r="S34" s="92">
        <f t="shared" si="27"/>
        <v>2</v>
      </c>
      <c r="T34" s="34"/>
      <c r="U34" s="34">
        <f t="shared" si="28"/>
        <v>64</v>
      </c>
      <c r="V34" s="63"/>
    </row>
    <row r="35" spans="1:23" ht="12.2" customHeight="1" x14ac:dyDescent="0.2">
      <c r="A35" s="114">
        <v>18</v>
      </c>
      <c r="B35" s="108" t="s">
        <v>25</v>
      </c>
      <c r="C35" s="74"/>
      <c r="D35" s="36">
        <v>3</v>
      </c>
      <c r="E35" s="34" t="str">
        <f t="shared" ref="E35:F38" si="29">IF(C35&gt;0,C35*34, " ")</f>
        <v xml:space="preserve"> </v>
      </c>
      <c r="F35" s="63">
        <f t="shared" si="29"/>
        <v>102</v>
      </c>
      <c r="G35" s="35"/>
      <c r="H35" s="36"/>
      <c r="I35" s="34" t="str">
        <f t="shared" si="24"/>
        <v xml:space="preserve"> </v>
      </c>
      <c r="J35" s="84" t="str">
        <f t="shared" si="24"/>
        <v xml:space="preserve"> </v>
      </c>
      <c r="K35" s="74"/>
      <c r="L35" s="36">
        <v>3</v>
      </c>
      <c r="M35" s="34" t="str">
        <f t="shared" si="25"/>
        <v xml:space="preserve"> </v>
      </c>
      <c r="N35" s="63">
        <f t="shared" si="25"/>
        <v>102</v>
      </c>
      <c r="O35" s="35"/>
      <c r="P35" s="36">
        <v>4</v>
      </c>
      <c r="Q35" s="34"/>
      <c r="R35" s="84">
        <v>128</v>
      </c>
      <c r="S35" s="92"/>
      <c r="T35" s="34">
        <f>SUM(D35+H35+L35+P35)</f>
        <v>10</v>
      </c>
      <c r="U35" s="34"/>
      <c r="V35" s="63">
        <f>SUM(F35,J35,N35,R35)</f>
        <v>332</v>
      </c>
    </row>
    <row r="36" spans="1:23" ht="15" customHeight="1" x14ac:dyDescent="0.2">
      <c r="A36" s="114">
        <v>19</v>
      </c>
      <c r="B36" s="108" t="s">
        <v>29</v>
      </c>
      <c r="C36" s="74"/>
      <c r="D36" s="36"/>
      <c r="E36" s="34" t="str">
        <f t="shared" si="29"/>
        <v xml:space="preserve"> </v>
      </c>
      <c r="F36" s="63" t="str">
        <f t="shared" si="29"/>
        <v xml:space="preserve"> </v>
      </c>
      <c r="G36" s="35"/>
      <c r="H36" s="36"/>
      <c r="I36" s="34" t="str">
        <f t="shared" ref="I36:J38" si="30">IF(G36&gt;0,G36*34, " ")</f>
        <v xml:space="preserve"> </v>
      </c>
      <c r="J36" s="84" t="str">
        <f t="shared" si="30"/>
        <v xml:space="preserve"> </v>
      </c>
      <c r="K36" s="74"/>
      <c r="L36" s="36"/>
      <c r="M36" s="34" t="str">
        <f t="shared" ref="M36:N38" si="31">IF(K36&gt;0,K36*34, " ")</f>
        <v xml:space="preserve"> </v>
      </c>
      <c r="N36" s="63" t="str">
        <f t="shared" si="31"/>
        <v xml:space="preserve"> </v>
      </c>
      <c r="O36" s="35">
        <v>2</v>
      </c>
      <c r="P36" s="36"/>
      <c r="Q36" s="34">
        <f t="shared" si="26"/>
        <v>64</v>
      </c>
      <c r="R36" s="84" t="str">
        <f t="shared" si="26"/>
        <v xml:space="preserve"> </v>
      </c>
      <c r="S36" s="92">
        <f t="shared" si="27"/>
        <v>2</v>
      </c>
      <c r="T36" s="34"/>
      <c r="U36" s="34">
        <f t="shared" si="28"/>
        <v>64</v>
      </c>
      <c r="V36" s="63"/>
    </row>
    <row r="37" spans="1:23" ht="12.2" customHeight="1" x14ac:dyDescent="0.2">
      <c r="A37" s="114"/>
      <c r="B37" s="108" t="s">
        <v>38</v>
      </c>
      <c r="C37" s="74"/>
      <c r="D37" s="36"/>
      <c r="E37" s="34" t="str">
        <f t="shared" si="29"/>
        <v xml:space="preserve"> </v>
      </c>
      <c r="F37" s="63" t="str">
        <f t="shared" si="29"/>
        <v xml:space="preserve"> </v>
      </c>
      <c r="G37" s="35"/>
      <c r="H37" s="36"/>
      <c r="I37" s="34" t="str">
        <f t="shared" si="30"/>
        <v xml:space="preserve"> </v>
      </c>
      <c r="J37" s="84" t="str">
        <f t="shared" si="30"/>
        <v xml:space="preserve"> </v>
      </c>
      <c r="K37" s="74"/>
      <c r="L37" s="36"/>
      <c r="M37" s="34" t="str">
        <f t="shared" si="31"/>
        <v xml:space="preserve"> </v>
      </c>
      <c r="N37" s="63" t="str">
        <f t="shared" si="31"/>
        <v xml:space="preserve"> </v>
      </c>
      <c r="O37" s="35"/>
      <c r="P37" s="36"/>
      <c r="Q37" s="34" t="str">
        <f t="shared" si="26"/>
        <v xml:space="preserve"> </v>
      </c>
      <c r="R37" s="84" t="str">
        <f t="shared" si="26"/>
        <v xml:space="preserve"> </v>
      </c>
      <c r="S37" s="92"/>
      <c r="T37" s="34"/>
      <c r="U37" s="34"/>
      <c r="V37" s="63"/>
    </row>
    <row r="38" spans="1:23" ht="13.5" thickBot="1" x14ac:dyDescent="0.25">
      <c r="A38" s="64"/>
      <c r="B38" s="110" t="s">
        <v>48</v>
      </c>
      <c r="C38" s="75"/>
      <c r="D38" s="37"/>
      <c r="E38" s="34" t="str">
        <f t="shared" si="29"/>
        <v xml:space="preserve"> </v>
      </c>
      <c r="F38" s="63" t="str">
        <f t="shared" si="29"/>
        <v xml:space="preserve"> </v>
      </c>
      <c r="G38" s="68"/>
      <c r="H38" s="38"/>
      <c r="I38" s="34" t="str">
        <f t="shared" si="30"/>
        <v xml:space="preserve"> </v>
      </c>
      <c r="J38" s="84" t="str">
        <f t="shared" si="30"/>
        <v xml:space="preserve"> </v>
      </c>
      <c r="K38" s="75"/>
      <c r="L38" s="54"/>
      <c r="M38" s="34" t="str">
        <f t="shared" si="31"/>
        <v xml:space="preserve"> </v>
      </c>
      <c r="N38" s="63" t="str">
        <f t="shared" si="31"/>
        <v xml:space="preserve"> </v>
      </c>
      <c r="O38" s="68"/>
      <c r="P38" s="38"/>
      <c r="Q38" s="34" t="str">
        <f t="shared" si="26"/>
        <v xml:space="preserve"> </v>
      </c>
      <c r="R38" s="84" t="str">
        <f t="shared" si="26"/>
        <v xml:space="preserve"> </v>
      </c>
      <c r="S38" s="92"/>
      <c r="T38" s="34"/>
      <c r="U38" s="34"/>
      <c r="V38" s="63"/>
      <c r="W38" s="54"/>
    </row>
    <row r="39" spans="1:23" ht="13.7" customHeight="1" thickBot="1" x14ac:dyDescent="0.25">
      <c r="A39" s="159" t="s">
        <v>16</v>
      </c>
      <c r="B39" s="160"/>
      <c r="C39" s="76">
        <f>SUM(C6:C14)</f>
        <v>16</v>
      </c>
      <c r="D39" s="40">
        <f t="shared" ref="D39:J39" si="32">SUM(D6:D16)</f>
        <v>2</v>
      </c>
      <c r="E39" s="40">
        <f>SUM(E6:E14)</f>
        <v>544</v>
      </c>
      <c r="F39" s="77">
        <f t="shared" si="32"/>
        <v>68</v>
      </c>
      <c r="G39" s="39">
        <f>SUM(G6:G14)</f>
        <v>14</v>
      </c>
      <c r="H39" s="40">
        <f t="shared" si="32"/>
        <v>0</v>
      </c>
      <c r="I39" s="40">
        <f>SUM(I6:I14)</f>
        <v>476</v>
      </c>
      <c r="J39" s="85">
        <f t="shared" si="32"/>
        <v>0</v>
      </c>
      <c r="K39" s="76">
        <f>SUM(K6:K14)</f>
        <v>13</v>
      </c>
      <c r="L39" s="40">
        <f t="shared" ref="L39:V39" si="33">SUM(L6:L16)</f>
        <v>0</v>
      </c>
      <c r="M39" s="40">
        <f>SUM(M6:M14)</f>
        <v>442</v>
      </c>
      <c r="N39" s="77">
        <f t="shared" si="33"/>
        <v>0</v>
      </c>
      <c r="O39" s="39">
        <f>SUM(O6:O14)</f>
        <v>11</v>
      </c>
      <c r="P39" s="40">
        <f t="shared" si="33"/>
        <v>0</v>
      </c>
      <c r="Q39" s="40">
        <f>SUM(Q6:Q14)</f>
        <v>352</v>
      </c>
      <c r="R39" s="85">
        <f t="shared" si="33"/>
        <v>0</v>
      </c>
      <c r="S39" s="20">
        <f>SUM(S6:S14)</f>
        <v>54</v>
      </c>
      <c r="T39" s="41">
        <f t="shared" si="33"/>
        <v>2</v>
      </c>
      <c r="U39" s="41">
        <f>SUM(U6:U14)</f>
        <v>1814</v>
      </c>
      <c r="V39" s="65">
        <f t="shared" si="33"/>
        <v>68</v>
      </c>
    </row>
    <row r="40" spans="1:23" ht="17.45" customHeight="1" thickBot="1" x14ac:dyDescent="0.25">
      <c r="A40" s="159" t="s">
        <v>17</v>
      </c>
      <c r="B40" s="160"/>
      <c r="C40" s="78">
        <f t="shared" ref="C40:V40" si="34">SUM(C18:C38)</f>
        <v>6</v>
      </c>
      <c r="D40" s="43">
        <f t="shared" si="34"/>
        <v>7</v>
      </c>
      <c r="E40" s="44">
        <f t="shared" si="34"/>
        <v>204</v>
      </c>
      <c r="F40" s="79">
        <f t="shared" si="34"/>
        <v>238</v>
      </c>
      <c r="G40" s="42">
        <f t="shared" si="34"/>
        <v>8</v>
      </c>
      <c r="H40" s="43">
        <f t="shared" si="34"/>
        <v>9</v>
      </c>
      <c r="I40" s="44">
        <f t="shared" si="34"/>
        <v>272</v>
      </c>
      <c r="J40" s="86">
        <f t="shared" si="34"/>
        <v>306</v>
      </c>
      <c r="K40" s="78">
        <f t="shared" si="34"/>
        <v>8</v>
      </c>
      <c r="L40" s="43">
        <f t="shared" si="34"/>
        <v>11</v>
      </c>
      <c r="M40" s="44">
        <f t="shared" si="34"/>
        <v>272</v>
      </c>
      <c r="N40" s="79">
        <f t="shared" si="34"/>
        <v>374</v>
      </c>
      <c r="O40" s="42">
        <f t="shared" si="34"/>
        <v>11</v>
      </c>
      <c r="P40" s="43">
        <f t="shared" si="34"/>
        <v>9</v>
      </c>
      <c r="Q40" s="44">
        <f t="shared" si="34"/>
        <v>352</v>
      </c>
      <c r="R40" s="86">
        <f t="shared" si="34"/>
        <v>288</v>
      </c>
      <c r="S40" s="93">
        <f t="shared" si="34"/>
        <v>33</v>
      </c>
      <c r="T40" s="45">
        <f t="shared" si="34"/>
        <v>36</v>
      </c>
      <c r="U40" s="45">
        <f t="shared" si="34"/>
        <v>1100</v>
      </c>
      <c r="V40" s="66">
        <f t="shared" si="34"/>
        <v>1206</v>
      </c>
    </row>
    <row r="41" spans="1:23" ht="15" customHeight="1" thickBot="1" x14ac:dyDescent="0.25">
      <c r="A41" s="124" t="s">
        <v>18</v>
      </c>
      <c r="B41" s="125"/>
      <c r="C41" s="80">
        <f t="shared" ref="C41:V41" si="35">SUM(C39:C40)</f>
        <v>22</v>
      </c>
      <c r="D41" s="46">
        <f t="shared" si="35"/>
        <v>9</v>
      </c>
      <c r="E41" s="46">
        <f t="shared" si="35"/>
        <v>748</v>
      </c>
      <c r="F41" s="81">
        <f t="shared" si="35"/>
        <v>306</v>
      </c>
      <c r="G41" s="47">
        <f t="shared" si="35"/>
        <v>22</v>
      </c>
      <c r="H41" s="46">
        <f t="shared" si="35"/>
        <v>9</v>
      </c>
      <c r="I41" s="46">
        <f t="shared" si="35"/>
        <v>748</v>
      </c>
      <c r="J41" s="87">
        <f t="shared" si="35"/>
        <v>306</v>
      </c>
      <c r="K41" s="80">
        <f t="shared" si="35"/>
        <v>21</v>
      </c>
      <c r="L41" s="46">
        <f t="shared" si="35"/>
        <v>11</v>
      </c>
      <c r="M41" s="46">
        <f t="shared" si="35"/>
        <v>714</v>
      </c>
      <c r="N41" s="81">
        <f t="shared" si="35"/>
        <v>374</v>
      </c>
      <c r="O41" s="47">
        <f t="shared" si="35"/>
        <v>22</v>
      </c>
      <c r="P41" s="46">
        <f t="shared" si="35"/>
        <v>9</v>
      </c>
      <c r="Q41" s="46">
        <f t="shared" si="35"/>
        <v>704</v>
      </c>
      <c r="R41" s="87">
        <f t="shared" si="35"/>
        <v>288</v>
      </c>
      <c r="S41" s="94">
        <f t="shared" si="35"/>
        <v>87</v>
      </c>
      <c r="T41" s="48">
        <f t="shared" si="35"/>
        <v>38</v>
      </c>
      <c r="U41" s="48">
        <f t="shared" si="35"/>
        <v>2914</v>
      </c>
      <c r="V41" s="67">
        <f t="shared" si="35"/>
        <v>1274</v>
      </c>
    </row>
    <row r="42" spans="1:23" ht="12.2" customHeight="1" thickBot="1" x14ac:dyDescent="0.25">
      <c r="A42" s="126"/>
      <c r="B42" s="127"/>
      <c r="C42" s="128">
        <f>SUM(C41:D41)</f>
        <v>31</v>
      </c>
      <c r="D42" s="129"/>
      <c r="E42" s="120">
        <f>SUM(E41:F41)</f>
        <v>1054</v>
      </c>
      <c r="F42" s="130"/>
      <c r="G42" s="131">
        <f>SUM(G41:H41)</f>
        <v>31</v>
      </c>
      <c r="H42" s="129"/>
      <c r="I42" s="120">
        <f>SUM(I41:J41)</f>
        <v>1054</v>
      </c>
      <c r="J42" s="121"/>
      <c r="K42" s="128">
        <f>SUM(K41:L41)</f>
        <v>32</v>
      </c>
      <c r="L42" s="129"/>
      <c r="M42" s="120">
        <f>SUM(M41:N41)</f>
        <v>1088</v>
      </c>
      <c r="N42" s="130"/>
      <c r="O42" s="131">
        <f>SUM(O41:P41)</f>
        <v>31</v>
      </c>
      <c r="P42" s="129"/>
      <c r="Q42" s="120">
        <f>SUM(Q41:R41)</f>
        <v>992</v>
      </c>
      <c r="R42" s="121"/>
      <c r="S42" s="134">
        <f>SUM(S41:T41)</f>
        <v>125</v>
      </c>
      <c r="T42" s="135"/>
      <c r="U42" s="136">
        <f>SUM(U41:V41)</f>
        <v>4188</v>
      </c>
      <c r="V42" s="137"/>
    </row>
    <row r="43" spans="1:23" ht="12.2" customHeight="1" thickTop="1" x14ac:dyDescent="0.2">
      <c r="A43" s="99"/>
      <c r="B43" s="99"/>
      <c r="C43" s="55"/>
      <c r="D43" s="99"/>
      <c r="E43" s="55"/>
      <c r="F43" s="99"/>
      <c r="G43" s="55"/>
      <c r="H43" s="99"/>
      <c r="I43" s="55"/>
      <c r="J43" s="99"/>
      <c r="K43" s="55"/>
      <c r="L43" s="99"/>
      <c r="M43" s="55"/>
      <c r="N43" s="99"/>
      <c r="O43" s="55"/>
      <c r="P43" s="99"/>
      <c r="Q43" s="55"/>
      <c r="R43" s="99"/>
      <c r="S43" s="51"/>
      <c r="T43" s="100"/>
      <c r="U43" s="51"/>
      <c r="V43" s="100"/>
    </row>
    <row r="44" spans="1:23" ht="38.1" customHeight="1" x14ac:dyDescent="0.2">
      <c r="B44" s="138" t="s">
        <v>47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</row>
    <row r="45" spans="1:23" ht="15" customHeight="1" x14ac:dyDescent="0.2">
      <c r="B45" s="11" t="s">
        <v>49</v>
      </c>
    </row>
    <row r="46" spans="1:23" ht="15" customHeight="1" x14ac:dyDescent="0.2">
      <c r="B46" s="11" t="s">
        <v>50</v>
      </c>
    </row>
    <row r="47" spans="1:23" x14ac:dyDescent="0.2">
      <c r="B47" s="12" t="s">
        <v>52</v>
      </c>
    </row>
  </sheetData>
  <mergeCells count="34">
    <mergeCell ref="A17:B17"/>
    <mergeCell ref="A39:B39"/>
    <mergeCell ref="B44:V44"/>
    <mergeCell ref="S42:T42"/>
    <mergeCell ref="U42:V42"/>
    <mergeCell ref="A41:B42"/>
    <mergeCell ref="A40:B40"/>
    <mergeCell ref="M42:N42"/>
    <mergeCell ref="C42:D42"/>
    <mergeCell ref="E42:F42"/>
    <mergeCell ref="G42:H42"/>
    <mergeCell ref="I42:J42"/>
    <mergeCell ref="K42:L42"/>
    <mergeCell ref="G4:H4"/>
    <mergeCell ref="I4:J4"/>
    <mergeCell ref="K4:L4"/>
    <mergeCell ref="O42:P42"/>
    <mergeCell ref="Q42:R42"/>
    <mergeCell ref="S4:T4"/>
    <mergeCell ref="U4:V4"/>
    <mergeCell ref="A5:B5"/>
    <mergeCell ref="A1:V1"/>
    <mergeCell ref="A2:V2"/>
    <mergeCell ref="A3:B4"/>
    <mergeCell ref="C3:F3"/>
    <mergeCell ref="G3:J3"/>
    <mergeCell ref="K3:N3"/>
    <mergeCell ref="O3:R3"/>
    <mergeCell ref="S3:V3"/>
    <mergeCell ref="C4:D4"/>
    <mergeCell ref="E4:F4"/>
    <mergeCell ref="M4:N4"/>
    <mergeCell ref="O4:P4"/>
    <mergeCell ref="Q4:R4"/>
  </mergeCells>
  <pageMargins left="0.46" right="0.4" top="0.2" bottom="0.39" header="0.2" footer="0.6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Vlado</cp:lastModifiedBy>
  <cp:lastPrinted>2020-04-15T12:13:05Z</cp:lastPrinted>
  <dcterms:created xsi:type="dcterms:W3CDTF">2004-05-24T11:14:11Z</dcterms:created>
  <dcterms:modified xsi:type="dcterms:W3CDTF">2020-08-31T18:57:46Z</dcterms:modified>
</cp:coreProperties>
</file>